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0" i="1"/>
  <c r="D427"/>
  <c r="D4036"/>
  <c r="C4035"/>
  <c r="D4018"/>
  <c r="C4017"/>
  <c r="L3997"/>
  <c r="L3996"/>
  <c r="K3996"/>
  <c r="J3996"/>
  <c r="I3996"/>
  <c r="H3996"/>
  <c r="G3996"/>
  <c r="L3995"/>
  <c r="K3995"/>
  <c r="J3995"/>
  <c r="I3995"/>
  <c r="H3995"/>
  <c r="G3995"/>
  <c r="F3995"/>
  <c r="E3995"/>
  <c r="D3995"/>
  <c r="C3995"/>
  <c r="L3970"/>
  <c r="K3970"/>
  <c r="J3970"/>
  <c r="I3970"/>
  <c r="H3970"/>
  <c r="L3971" s="1"/>
  <c r="G3970"/>
  <c r="F3969"/>
  <c r="E3969"/>
  <c r="H3968"/>
  <c r="G3968"/>
  <c r="E3968"/>
  <c r="D3968"/>
  <c r="C3968"/>
  <c r="L3967"/>
  <c r="K3967"/>
  <c r="J3967"/>
  <c r="I3967"/>
  <c r="H3967"/>
  <c r="G3967"/>
  <c r="F3967"/>
  <c r="E3967"/>
  <c r="D3967"/>
  <c r="C3967"/>
  <c r="L3966"/>
  <c r="K3966"/>
  <c r="J3966"/>
  <c r="I3966"/>
  <c r="H3966"/>
  <c r="G3966"/>
  <c r="F3966"/>
  <c r="E3966"/>
  <c r="D3966"/>
  <c r="C3966"/>
  <c r="L3965"/>
  <c r="K3965"/>
  <c r="J3965"/>
  <c r="I3965"/>
  <c r="H3965"/>
  <c r="G3965"/>
  <c r="F3965"/>
  <c r="E3965"/>
  <c r="D3965"/>
  <c r="C3965"/>
  <c r="L3964"/>
  <c r="K3964"/>
  <c r="J3964"/>
  <c r="I3964"/>
  <c r="H3964"/>
  <c r="G3964"/>
  <c r="F3964"/>
  <c r="E3964"/>
  <c r="D3964"/>
  <c r="C3964"/>
  <c r="L3963"/>
  <c r="K3963"/>
  <c r="J3963"/>
  <c r="I3963"/>
  <c r="H3963"/>
  <c r="G3963"/>
  <c r="F3963"/>
  <c r="E3963"/>
  <c r="D3963"/>
  <c r="C3963"/>
  <c r="L3962"/>
  <c r="K3962"/>
  <c r="I3962"/>
  <c r="G3962"/>
  <c r="F3962"/>
  <c r="E3962"/>
  <c r="D3962"/>
  <c r="C3962"/>
  <c r="L3961"/>
  <c r="K3961"/>
  <c r="I3961"/>
  <c r="E3961"/>
  <c r="C3961"/>
  <c r="G3959"/>
  <c r="L3952"/>
  <c r="K3952"/>
  <c r="J3952"/>
  <c r="I3952"/>
  <c r="H3952"/>
  <c r="G3952"/>
  <c r="F3951"/>
  <c r="E3951"/>
  <c r="D3951"/>
  <c r="H3950"/>
  <c r="G3950"/>
  <c r="E3950"/>
  <c r="D3950"/>
  <c r="C3950"/>
  <c r="L3949"/>
  <c r="K3949"/>
  <c r="J3949"/>
  <c r="I3949"/>
  <c r="H3949"/>
  <c r="G3949"/>
  <c r="F3949"/>
  <c r="E3949"/>
  <c r="D3949"/>
  <c r="C3949"/>
  <c r="L3948"/>
  <c r="K3948"/>
  <c r="J3948"/>
  <c r="I3948"/>
  <c r="H3948"/>
  <c r="G3948"/>
  <c r="F3948"/>
  <c r="E3948"/>
  <c r="D3948"/>
  <c r="C3948"/>
  <c r="L3947"/>
  <c r="K3947"/>
  <c r="J3947"/>
  <c r="I3947"/>
  <c r="H3947"/>
  <c r="G3947"/>
  <c r="F3947"/>
  <c r="E3947"/>
  <c r="D3947"/>
  <c r="C3947"/>
  <c r="L3946"/>
  <c r="K3946"/>
  <c r="J3946"/>
  <c r="I3946"/>
  <c r="H3946"/>
  <c r="G3946"/>
  <c r="F3946"/>
  <c r="E3946"/>
  <c r="D3946"/>
  <c r="C3946"/>
  <c r="L3945"/>
  <c r="K3945"/>
  <c r="J3945"/>
  <c r="I3945"/>
  <c r="H3945"/>
  <c r="G3945"/>
  <c r="F3945"/>
  <c r="E3945"/>
  <c r="D3945"/>
  <c r="C3945"/>
  <c r="L3944"/>
  <c r="K3944"/>
  <c r="J3944"/>
  <c r="I3944"/>
  <c r="H3944"/>
  <c r="G3944"/>
  <c r="F3944"/>
  <c r="E3944"/>
  <c r="D3944"/>
  <c r="C3944"/>
  <c r="L3943"/>
  <c r="K3943"/>
  <c r="J3943"/>
  <c r="I3943"/>
  <c r="H3943"/>
  <c r="F3943"/>
  <c r="E3943"/>
  <c r="D3943"/>
  <c r="C3943"/>
  <c r="K3942"/>
  <c r="J3942"/>
  <c r="H3942"/>
  <c r="D3942"/>
  <c r="G3941"/>
  <c r="F3940"/>
  <c r="J3931"/>
  <c r="F3931"/>
  <c r="F3932" s="1"/>
  <c r="C3931"/>
  <c r="C3932" s="1"/>
  <c r="B3931"/>
  <c r="L3930"/>
  <c r="L3929"/>
  <c r="K3929"/>
  <c r="J3929"/>
  <c r="I3929"/>
  <c r="H3929"/>
  <c r="G3929"/>
  <c r="L3928"/>
  <c r="K3928"/>
  <c r="J3928"/>
  <c r="I3928"/>
  <c r="H3928"/>
  <c r="G3928"/>
  <c r="F3928"/>
  <c r="E3928"/>
  <c r="D3928"/>
  <c r="C3928"/>
  <c r="K3925"/>
  <c r="J3924"/>
  <c r="F3924"/>
  <c r="K3924"/>
  <c r="J3925"/>
  <c r="E3931"/>
  <c r="C3924"/>
  <c r="L3903"/>
  <c r="K3903"/>
  <c r="J3903"/>
  <c r="I3903"/>
  <c r="K3904" s="1"/>
  <c r="H3903"/>
  <c r="G3903"/>
  <c r="L3902"/>
  <c r="K3902"/>
  <c r="J3902"/>
  <c r="I3902"/>
  <c r="H3902"/>
  <c r="G3902"/>
  <c r="F3902"/>
  <c r="E3902"/>
  <c r="D3902"/>
  <c r="C3902"/>
  <c r="L3901"/>
  <c r="K3901"/>
  <c r="J3901"/>
  <c r="I3901"/>
  <c r="H3901"/>
  <c r="G3901"/>
  <c r="F3901"/>
  <c r="E3901"/>
  <c r="D3901"/>
  <c r="C3901"/>
  <c r="L3900"/>
  <c r="K3900"/>
  <c r="J3900"/>
  <c r="I3900"/>
  <c r="H3900"/>
  <c r="G3900"/>
  <c r="F3900"/>
  <c r="E3900"/>
  <c r="D3900"/>
  <c r="C3900"/>
  <c r="L3899"/>
  <c r="K3899"/>
  <c r="J3899"/>
  <c r="I3899"/>
  <c r="H3899"/>
  <c r="G3899"/>
  <c r="F3899"/>
  <c r="E3899"/>
  <c r="D3899"/>
  <c r="C3899"/>
  <c r="L3898"/>
  <c r="K3898"/>
  <c r="J3898"/>
  <c r="I3898"/>
  <c r="H3898"/>
  <c r="G3898"/>
  <c r="F3898"/>
  <c r="E3898"/>
  <c r="D3898"/>
  <c r="C3898"/>
  <c r="L3897"/>
  <c r="K3897"/>
  <c r="J3897"/>
  <c r="I3897"/>
  <c r="H3897"/>
  <c r="G3897"/>
  <c r="F3897"/>
  <c r="E3897"/>
  <c r="D3897"/>
  <c r="C3897"/>
  <c r="L3896"/>
  <c r="K3896"/>
  <c r="J3896"/>
  <c r="I3896"/>
  <c r="H3896"/>
  <c r="G3896"/>
  <c r="F3896"/>
  <c r="E3896"/>
  <c r="D3896"/>
  <c r="C3896"/>
  <c r="L3895"/>
  <c r="K3895"/>
  <c r="J3895"/>
  <c r="I3895"/>
  <c r="H3895"/>
  <c r="G3895"/>
  <c r="F3895"/>
  <c r="E3895"/>
  <c r="D3895"/>
  <c r="C3895"/>
  <c r="K3894"/>
  <c r="J3894"/>
  <c r="I3894"/>
  <c r="H3894"/>
  <c r="G3894"/>
  <c r="F3894"/>
  <c r="E3894"/>
  <c r="D3894"/>
  <c r="C3894"/>
  <c r="L3893"/>
  <c r="J3893"/>
  <c r="I3893"/>
  <c r="H3893"/>
  <c r="G3893"/>
  <c r="F3893"/>
  <c r="E3893"/>
  <c r="D3893"/>
  <c r="C3893"/>
  <c r="K3892"/>
  <c r="J3892"/>
  <c r="I3892"/>
  <c r="H3892"/>
  <c r="G3892"/>
  <c r="F3892"/>
  <c r="E3892"/>
  <c r="D3892"/>
  <c r="C3892"/>
  <c r="L3891"/>
  <c r="J3891"/>
  <c r="I3891"/>
  <c r="H3891"/>
  <c r="G3891"/>
  <c r="F3891"/>
  <c r="E3891"/>
  <c r="D3891"/>
  <c r="C3891"/>
  <c r="L3885"/>
  <c r="K3885"/>
  <c r="J3885"/>
  <c r="I3885"/>
  <c r="H3885"/>
  <c r="G3885"/>
  <c r="L3884"/>
  <c r="K3884"/>
  <c r="J3884"/>
  <c r="I3884"/>
  <c r="H3884"/>
  <c r="G3884"/>
  <c r="F3884"/>
  <c r="E3884"/>
  <c r="D3884"/>
  <c r="C3884"/>
  <c r="L3883"/>
  <c r="K3883"/>
  <c r="J3883"/>
  <c r="I3883"/>
  <c r="H3883"/>
  <c r="G3883"/>
  <c r="F3883"/>
  <c r="E3883"/>
  <c r="D3883"/>
  <c r="C3883"/>
  <c r="L3882"/>
  <c r="K3882"/>
  <c r="J3882"/>
  <c r="I3882"/>
  <c r="H3882"/>
  <c r="G3882"/>
  <c r="F3882"/>
  <c r="E3882"/>
  <c r="D3882"/>
  <c r="C3882"/>
  <c r="L3881"/>
  <c r="K3881"/>
  <c r="J3881"/>
  <c r="I3881"/>
  <c r="H3881"/>
  <c r="G3881"/>
  <c r="F3881"/>
  <c r="E3881"/>
  <c r="D3881"/>
  <c r="C3881"/>
  <c r="L3880"/>
  <c r="K3880"/>
  <c r="J3880"/>
  <c r="I3880"/>
  <c r="H3880"/>
  <c r="G3880"/>
  <c r="F3880"/>
  <c r="E3880"/>
  <c r="D3880"/>
  <c r="C3880"/>
  <c r="L3879"/>
  <c r="K3879"/>
  <c r="J3879"/>
  <c r="I3879"/>
  <c r="H3879"/>
  <c r="G3879"/>
  <c r="F3879"/>
  <c r="E3879"/>
  <c r="D3879"/>
  <c r="C3879"/>
  <c r="L3878"/>
  <c r="K3878"/>
  <c r="J3878"/>
  <c r="I3878"/>
  <c r="H3878"/>
  <c r="G3878"/>
  <c r="F3878"/>
  <c r="E3878"/>
  <c r="D3878"/>
  <c r="C3878"/>
  <c r="L3877"/>
  <c r="K3877"/>
  <c r="J3877"/>
  <c r="I3877"/>
  <c r="H3877"/>
  <c r="G3877"/>
  <c r="F3877"/>
  <c r="E3877"/>
  <c r="D3877"/>
  <c r="C3877"/>
  <c r="L3876"/>
  <c r="K3876"/>
  <c r="J3876"/>
  <c r="I3876"/>
  <c r="H3876"/>
  <c r="G3876"/>
  <c r="F3876"/>
  <c r="E3876"/>
  <c r="D3876"/>
  <c r="C3876"/>
  <c r="L3875"/>
  <c r="J3875"/>
  <c r="I3875"/>
  <c r="H3875"/>
  <c r="G3875"/>
  <c r="F3875"/>
  <c r="E3875"/>
  <c r="D3875"/>
  <c r="C3875"/>
  <c r="K3874"/>
  <c r="J3874"/>
  <c r="I3874"/>
  <c r="H3874"/>
  <c r="G3874"/>
  <c r="F3874"/>
  <c r="E3874"/>
  <c r="D3874"/>
  <c r="C3874"/>
  <c r="L3873"/>
  <c r="J3873"/>
  <c r="I3873"/>
  <c r="H3873"/>
  <c r="G3873"/>
  <c r="F3873"/>
  <c r="E3873"/>
  <c r="D3873"/>
  <c r="C3873"/>
  <c r="K3872"/>
  <c r="I3872"/>
  <c r="H3872"/>
  <c r="G3872"/>
  <c r="F3872"/>
  <c r="E3872"/>
  <c r="D3872"/>
  <c r="C3872"/>
  <c r="I3864"/>
  <c r="E3864"/>
  <c r="L3863"/>
  <c r="L3862"/>
  <c r="K3862"/>
  <c r="J3862"/>
  <c r="I3862"/>
  <c r="H3862"/>
  <c r="G3862"/>
  <c r="L3861"/>
  <c r="K3861"/>
  <c r="J3861"/>
  <c r="I3861"/>
  <c r="H3861"/>
  <c r="G3861"/>
  <c r="F3861"/>
  <c r="E3861"/>
  <c r="D3861"/>
  <c r="C3861"/>
  <c r="L3857"/>
  <c r="I3857"/>
  <c r="E3857"/>
  <c r="D3857"/>
  <c r="J3864"/>
  <c r="I3858"/>
  <c r="D3864"/>
  <c r="B3864"/>
  <c r="L3836"/>
  <c r="K3836"/>
  <c r="J3836"/>
  <c r="I3836"/>
  <c r="H3836"/>
  <c r="G3836"/>
  <c r="L3835"/>
  <c r="K3835"/>
  <c r="J3835"/>
  <c r="H3835"/>
  <c r="G3835"/>
  <c r="F3835"/>
  <c r="E3835"/>
  <c r="D3835"/>
  <c r="C3835"/>
  <c r="L3834"/>
  <c r="K3834"/>
  <c r="J3834"/>
  <c r="I3834"/>
  <c r="H3834"/>
  <c r="G3834"/>
  <c r="F3834"/>
  <c r="E3834"/>
  <c r="D3834"/>
  <c r="C3834"/>
  <c r="L3833"/>
  <c r="K3833"/>
  <c r="J3833"/>
  <c r="I3833"/>
  <c r="H3833"/>
  <c r="G3833"/>
  <c r="F3833"/>
  <c r="E3833"/>
  <c r="D3833"/>
  <c r="C3833"/>
  <c r="L3832"/>
  <c r="K3832"/>
  <c r="J3832"/>
  <c r="I3832"/>
  <c r="H3832"/>
  <c r="G3832"/>
  <c r="F3832"/>
  <c r="E3832"/>
  <c r="D3832"/>
  <c r="C3832"/>
  <c r="L3831"/>
  <c r="K3831"/>
  <c r="J3831"/>
  <c r="I3831"/>
  <c r="H3831"/>
  <c r="G3831"/>
  <c r="F3831"/>
  <c r="E3831"/>
  <c r="D3831"/>
  <c r="C3831"/>
  <c r="L3830"/>
  <c r="K3830"/>
  <c r="J3830"/>
  <c r="I3830"/>
  <c r="H3830"/>
  <c r="G3830"/>
  <c r="F3830"/>
  <c r="E3830"/>
  <c r="D3830"/>
  <c r="C3830"/>
  <c r="L3829"/>
  <c r="K3829"/>
  <c r="J3829"/>
  <c r="I3829"/>
  <c r="H3829"/>
  <c r="G3829"/>
  <c r="F3829"/>
  <c r="E3829"/>
  <c r="D3829"/>
  <c r="C3829"/>
  <c r="L3828"/>
  <c r="K3828"/>
  <c r="J3828"/>
  <c r="I3828"/>
  <c r="H3828"/>
  <c r="G3828"/>
  <c r="F3828"/>
  <c r="E3828"/>
  <c r="D3828"/>
  <c r="C3828"/>
  <c r="I3827"/>
  <c r="H3827"/>
  <c r="G3827"/>
  <c r="F3827"/>
  <c r="E3827"/>
  <c r="D3827"/>
  <c r="C3827"/>
  <c r="I3826"/>
  <c r="H3826"/>
  <c r="G3826"/>
  <c r="F3826"/>
  <c r="E3826"/>
  <c r="D3826"/>
  <c r="C3826"/>
  <c r="I3825"/>
  <c r="H3825"/>
  <c r="G3825"/>
  <c r="F3825"/>
  <c r="E3825"/>
  <c r="D3825"/>
  <c r="C3825"/>
  <c r="F3824"/>
  <c r="D3824"/>
  <c r="C3824"/>
  <c r="L3818"/>
  <c r="K3818"/>
  <c r="J3818"/>
  <c r="I3818"/>
  <c r="H3818"/>
  <c r="G3818"/>
  <c r="L3817"/>
  <c r="K3817"/>
  <c r="J3817"/>
  <c r="I3817"/>
  <c r="H3817"/>
  <c r="G3817"/>
  <c r="F3817"/>
  <c r="E3817"/>
  <c r="D3817"/>
  <c r="C3817"/>
  <c r="L3816"/>
  <c r="K3816"/>
  <c r="J3816"/>
  <c r="I3816"/>
  <c r="H3816"/>
  <c r="G3816"/>
  <c r="F3816"/>
  <c r="E3816"/>
  <c r="D3816"/>
  <c r="C3816"/>
  <c r="L3815"/>
  <c r="K3815"/>
  <c r="J3815"/>
  <c r="I3815"/>
  <c r="H3815"/>
  <c r="G3815"/>
  <c r="F3815"/>
  <c r="E3815"/>
  <c r="D3815"/>
  <c r="C3815"/>
  <c r="L3814"/>
  <c r="K3814"/>
  <c r="J3814"/>
  <c r="I3814"/>
  <c r="H3814"/>
  <c r="G3814"/>
  <c r="F3814"/>
  <c r="E3814"/>
  <c r="D3814"/>
  <c r="C3814"/>
  <c r="L3813"/>
  <c r="K3813"/>
  <c r="J3813"/>
  <c r="I3813"/>
  <c r="H3813"/>
  <c r="G3813"/>
  <c r="F3813"/>
  <c r="E3813"/>
  <c r="D3813"/>
  <c r="C3813"/>
  <c r="L3812"/>
  <c r="K3812"/>
  <c r="J3812"/>
  <c r="I3812"/>
  <c r="H3812"/>
  <c r="G3812"/>
  <c r="F3812"/>
  <c r="E3812"/>
  <c r="D3812"/>
  <c r="C3812"/>
  <c r="L3811"/>
  <c r="K3811"/>
  <c r="J3811"/>
  <c r="I3811"/>
  <c r="H3811"/>
  <c r="G3811"/>
  <c r="F3811"/>
  <c r="E3811"/>
  <c r="D3811"/>
  <c r="C3811"/>
  <c r="L3810"/>
  <c r="K3810"/>
  <c r="J3810"/>
  <c r="I3810"/>
  <c r="H3810"/>
  <c r="G3810"/>
  <c r="F3810"/>
  <c r="E3810"/>
  <c r="D3810"/>
  <c r="C3810"/>
  <c r="K3809"/>
  <c r="J3809"/>
  <c r="I3809"/>
  <c r="H3809"/>
  <c r="G3809"/>
  <c r="F3809"/>
  <c r="E3809"/>
  <c r="D3809"/>
  <c r="C3809"/>
  <c r="I3808"/>
  <c r="H3808"/>
  <c r="G3808"/>
  <c r="F3808"/>
  <c r="E3808"/>
  <c r="D3808"/>
  <c r="C3808"/>
  <c r="I3807"/>
  <c r="H3807"/>
  <c r="G3807"/>
  <c r="F3807"/>
  <c r="E3807"/>
  <c r="D3807"/>
  <c r="C3807"/>
  <c r="H3806"/>
  <c r="G3806"/>
  <c r="F3806"/>
  <c r="E3806"/>
  <c r="D3806"/>
  <c r="C3806"/>
  <c r="E3805"/>
  <c r="C3805"/>
  <c r="I3797"/>
  <c r="E3797"/>
  <c r="E3798" s="1"/>
  <c r="L3796"/>
  <c r="L3795"/>
  <c r="K3795"/>
  <c r="J3795"/>
  <c r="I3795"/>
  <c r="H3795"/>
  <c r="G3795"/>
  <c r="L3794"/>
  <c r="K3794"/>
  <c r="J3794"/>
  <c r="I3794"/>
  <c r="H3794"/>
  <c r="G3794"/>
  <c r="F3794"/>
  <c r="E3794"/>
  <c r="D3794"/>
  <c r="C3794"/>
  <c r="K3791"/>
  <c r="I3790"/>
  <c r="H3790"/>
  <c r="E3790"/>
  <c r="L3791"/>
  <c r="I3791"/>
  <c r="H3791"/>
  <c r="D3797"/>
  <c r="L3769"/>
  <c r="K3769"/>
  <c r="J3769"/>
  <c r="I3769"/>
  <c r="H3769"/>
  <c r="G3769"/>
  <c r="L3768"/>
  <c r="K3768"/>
  <c r="J3768"/>
  <c r="I3768"/>
  <c r="H3768"/>
  <c r="G3768"/>
  <c r="F3768"/>
  <c r="E3768"/>
  <c r="D3768"/>
  <c r="C3768"/>
  <c r="L3767"/>
  <c r="K3767"/>
  <c r="J3767"/>
  <c r="I3767"/>
  <c r="H3767"/>
  <c r="G3767"/>
  <c r="F3767"/>
  <c r="E3767"/>
  <c r="D3767"/>
  <c r="C3767"/>
  <c r="L3766"/>
  <c r="K3766"/>
  <c r="J3766"/>
  <c r="I3766"/>
  <c r="H3766"/>
  <c r="G3766"/>
  <c r="F3766"/>
  <c r="E3766"/>
  <c r="D3766"/>
  <c r="C3766"/>
  <c r="L3765"/>
  <c r="K3765"/>
  <c r="J3765"/>
  <c r="I3765"/>
  <c r="H3765"/>
  <c r="G3765"/>
  <c r="F3765"/>
  <c r="E3765"/>
  <c r="D3765"/>
  <c r="C3765"/>
  <c r="L3764"/>
  <c r="K3764"/>
  <c r="J3764"/>
  <c r="I3764"/>
  <c r="H3764"/>
  <c r="G3764"/>
  <c r="F3764"/>
  <c r="E3764"/>
  <c r="D3764"/>
  <c r="C3764"/>
  <c r="L3763"/>
  <c r="K3763"/>
  <c r="J3763"/>
  <c r="I3763"/>
  <c r="H3763"/>
  <c r="G3763"/>
  <c r="F3763"/>
  <c r="E3763"/>
  <c r="D3763"/>
  <c r="C3763"/>
  <c r="L3762"/>
  <c r="K3762"/>
  <c r="J3762"/>
  <c r="I3762"/>
  <c r="H3762"/>
  <c r="G3762"/>
  <c r="F3762"/>
  <c r="E3762"/>
  <c r="D3762"/>
  <c r="C3762"/>
  <c r="L3751"/>
  <c r="K3751"/>
  <c r="J3751"/>
  <c r="I3751"/>
  <c r="H3751"/>
  <c r="G3751"/>
  <c r="L3750"/>
  <c r="K3750"/>
  <c r="J3750"/>
  <c r="I3750"/>
  <c r="H3750"/>
  <c r="G3750"/>
  <c r="F3750"/>
  <c r="E3750"/>
  <c r="D3750"/>
  <c r="C3750"/>
  <c r="L3749"/>
  <c r="K3749"/>
  <c r="J3749"/>
  <c r="I3749"/>
  <c r="H3749"/>
  <c r="G3749"/>
  <c r="F3749"/>
  <c r="E3749"/>
  <c r="D3749"/>
  <c r="C3749"/>
  <c r="L3748"/>
  <c r="K3748"/>
  <c r="J3748"/>
  <c r="I3748"/>
  <c r="H3748"/>
  <c r="G3748"/>
  <c r="F3748"/>
  <c r="E3748"/>
  <c r="D3748"/>
  <c r="C3748"/>
  <c r="L3747"/>
  <c r="K3747"/>
  <c r="J3747"/>
  <c r="I3747"/>
  <c r="H3747"/>
  <c r="G3747"/>
  <c r="F3747"/>
  <c r="E3747"/>
  <c r="D3747"/>
  <c r="C3747"/>
  <c r="L3746"/>
  <c r="K3746"/>
  <c r="J3746"/>
  <c r="I3746"/>
  <c r="H3746"/>
  <c r="G3746"/>
  <c r="F3746"/>
  <c r="E3746"/>
  <c r="D3746"/>
  <c r="C3746"/>
  <c r="L3745"/>
  <c r="K3745"/>
  <c r="J3745"/>
  <c r="I3745"/>
  <c r="H3745"/>
  <c r="G3745"/>
  <c r="F3745"/>
  <c r="E3745"/>
  <c r="D3745"/>
  <c r="C3745"/>
  <c r="L3744"/>
  <c r="K3744"/>
  <c r="J3744"/>
  <c r="I3744"/>
  <c r="H3744"/>
  <c r="G3744"/>
  <c r="F3744"/>
  <c r="E3744"/>
  <c r="D3744"/>
  <c r="C3744"/>
  <c r="L3743"/>
  <c r="K3743"/>
  <c r="J3743"/>
  <c r="I3743"/>
  <c r="H3743"/>
  <c r="G3743"/>
  <c r="F3743"/>
  <c r="E3743"/>
  <c r="D3743"/>
  <c r="C3743"/>
  <c r="K3730"/>
  <c r="G3730"/>
  <c r="C3730"/>
  <c r="L3729"/>
  <c r="L3728"/>
  <c r="K3728"/>
  <c r="J3728"/>
  <c r="I3728"/>
  <c r="H3728"/>
  <c r="G3728"/>
  <c r="L3727"/>
  <c r="K3727"/>
  <c r="J3727"/>
  <c r="I3727"/>
  <c r="H3727"/>
  <c r="G3727"/>
  <c r="F3727"/>
  <c r="E3727"/>
  <c r="D3727"/>
  <c r="C3727"/>
  <c r="K3723"/>
  <c r="G3723"/>
  <c r="C3723"/>
  <c r="K3724"/>
  <c r="G3724"/>
  <c r="F3730"/>
  <c r="B3730"/>
  <c r="L3702"/>
  <c r="K3702"/>
  <c r="J3702"/>
  <c r="I3702"/>
  <c r="H3702"/>
  <c r="G3702"/>
  <c r="L3701"/>
  <c r="K3701"/>
  <c r="J3701"/>
  <c r="I3701"/>
  <c r="H3701"/>
  <c r="G3701"/>
  <c r="F3701"/>
  <c r="E3701"/>
  <c r="D3701"/>
  <c r="C3701"/>
  <c r="L3700"/>
  <c r="K3700"/>
  <c r="J3700"/>
  <c r="I3700"/>
  <c r="H3700"/>
  <c r="G3700"/>
  <c r="F3700"/>
  <c r="E3700"/>
  <c r="D3700"/>
  <c r="C3700"/>
  <c r="L3699"/>
  <c r="K3699"/>
  <c r="J3699"/>
  <c r="I3699"/>
  <c r="H3699"/>
  <c r="G3699"/>
  <c r="F3699"/>
  <c r="E3699"/>
  <c r="D3699"/>
  <c r="C3699"/>
  <c r="L3698"/>
  <c r="K3698"/>
  <c r="J3698"/>
  <c r="I3698"/>
  <c r="H3698"/>
  <c r="G3698"/>
  <c r="F3698"/>
  <c r="E3698"/>
  <c r="D3698"/>
  <c r="C3698"/>
  <c r="L3697"/>
  <c r="K3697"/>
  <c r="J3697"/>
  <c r="I3697"/>
  <c r="H3697"/>
  <c r="G3697"/>
  <c r="F3697"/>
  <c r="E3697"/>
  <c r="D3697"/>
  <c r="C3697"/>
  <c r="L3696"/>
  <c r="K3696"/>
  <c r="J3696"/>
  <c r="I3696"/>
  <c r="H3696"/>
  <c r="G3696"/>
  <c r="F3696"/>
  <c r="E3696"/>
  <c r="D3696"/>
  <c r="C3696"/>
  <c r="L3695"/>
  <c r="K3695"/>
  <c r="J3695"/>
  <c r="I3695"/>
  <c r="H3695"/>
  <c r="G3695"/>
  <c r="F3695"/>
  <c r="E3695"/>
  <c r="D3695"/>
  <c r="C3695"/>
  <c r="L3684"/>
  <c r="K3684"/>
  <c r="J3684"/>
  <c r="I3684"/>
  <c r="H3684"/>
  <c r="G3684"/>
  <c r="L3683"/>
  <c r="K3683"/>
  <c r="J3683"/>
  <c r="I3683"/>
  <c r="H3683"/>
  <c r="G3683"/>
  <c r="F3683"/>
  <c r="E3683"/>
  <c r="D3683"/>
  <c r="C3683"/>
  <c r="L3682"/>
  <c r="K3682"/>
  <c r="J3682"/>
  <c r="I3682"/>
  <c r="H3682"/>
  <c r="G3682"/>
  <c r="F3682"/>
  <c r="E3682"/>
  <c r="D3682"/>
  <c r="C3682"/>
  <c r="L3681"/>
  <c r="K3681"/>
  <c r="J3681"/>
  <c r="I3681"/>
  <c r="H3681"/>
  <c r="G3681"/>
  <c r="F3681"/>
  <c r="E3681"/>
  <c r="D3681"/>
  <c r="C3681"/>
  <c r="L3680"/>
  <c r="K3680"/>
  <c r="J3680"/>
  <c r="I3680"/>
  <c r="H3680"/>
  <c r="G3680"/>
  <c r="F3680"/>
  <c r="E3680"/>
  <c r="D3680"/>
  <c r="C3680"/>
  <c r="L3679"/>
  <c r="K3679"/>
  <c r="J3679"/>
  <c r="I3679"/>
  <c r="H3679"/>
  <c r="G3679"/>
  <c r="F3679"/>
  <c r="E3679"/>
  <c r="D3679"/>
  <c r="C3679"/>
  <c r="L3678"/>
  <c r="K3678"/>
  <c r="J3678"/>
  <c r="I3678"/>
  <c r="H3678"/>
  <c r="G3678"/>
  <c r="F3678"/>
  <c r="E3678"/>
  <c r="D3678"/>
  <c r="C3678"/>
  <c r="L3677"/>
  <c r="K3677"/>
  <c r="J3677"/>
  <c r="I3677"/>
  <c r="H3677"/>
  <c r="G3677"/>
  <c r="F3677"/>
  <c r="E3677"/>
  <c r="D3677"/>
  <c r="C3677"/>
  <c r="L3676"/>
  <c r="K3676"/>
  <c r="J3676"/>
  <c r="I3676"/>
  <c r="H3676"/>
  <c r="G3676"/>
  <c r="F3676"/>
  <c r="E3676"/>
  <c r="D3676"/>
  <c r="C3676"/>
  <c r="I3663"/>
  <c r="E3663"/>
  <c r="L3662"/>
  <c r="L3661"/>
  <c r="K3661"/>
  <c r="J3661"/>
  <c r="I3661"/>
  <c r="H3661"/>
  <c r="G3661"/>
  <c r="L3660"/>
  <c r="K3660"/>
  <c r="J3660"/>
  <c r="I3660"/>
  <c r="H3660"/>
  <c r="G3660"/>
  <c r="F3660"/>
  <c r="E3660"/>
  <c r="D3660"/>
  <c r="C3660"/>
  <c r="I3656"/>
  <c r="H3656"/>
  <c r="E3656"/>
  <c r="L3657"/>
  <c r="I3657"/>
  <c r="H3657"/>
  <c r="D3663"/>
  <c r="L3635"/>
  <c r="K3635"/>
  <c r="J3635"/>
  <c r="I3635"/>
  <c r="H3635"/>
  <c r="G3635"/>
  <c r="K3634"/>
  <c r="J3634"/>
  <c r="H3634"/>
  <c r="G3634"/>
  <c r="F3634"/>
  <c r="E3634"/>
  <c r="D3634"/>
  <c r="C3634"/>
  <c r="L3633"/>
  <c r="K3633"/>
  <c r="J3633"/>
  <c r="I3633"/>
  <c r="H3633"/>
  <c r="G3633"/>
  <c r="F3633"/>
  <c r="E3633"/>
  <c r="D3633"/>
  <c r="C3633"/>
  <c r="L3632"/>
  <c r="K3632"/>
  <c r="J3632"/>
  <c r="I3632"/>
  <c r="H3632"/>
  <c r="G3632"/>
  <c r="F3632"/>
  <c r="E3632"/>
  <c r="D3632"/>
  <c r="C3632"/>
  <c r="L3631"/>
  <c r="K3631"/>
  <c r="J3631"/>
  <c r="I3631"/>
  <c r="H3631"/>
  <c r="G3631"/>
  <c r="F3631"/>
  <c r="E3631"/>
  <c r="D3631"/>
  <c r="C3631"/>
  <c r="L3630"/>
  <c r="K3630"/>
  <c r="J3630"/>
  <c r="I3630"/>
  <c r="H3630"/>
  <c r="G3630"/>
  <c r="F3630"/>
  <c r="E3630"/>
  <c r="D3630"/>
  <c r="C3630"/>
  <c r="L3629"/>
  <c r="K3629"/>
  <c r="J3629"/>
  <c r="I3629"/>
  <c r="H3629"/>
  <c r="G3629"/>
  <c r="F3629"/>
  <c r="E3629"/>
  <c r="D3629"/>
  <c r="C3629"/>
  <c r="L3628"/>
  <c r="K3628"/>
  <c r="J3628"/>
  <c r="I3628"/>
  <c r="H3628"/>
  <c r="G3628"/>
  <c r="F3628"/>
  <c r="E3628"/>
  <c r="D3628"/>
  <c r="C3628"/>
  <c r="L3627"/>
  <c r="K3627"/>
  <c r="J3627"/>
  <c r="I3627"/>
  <c r="H3627"/>
  <c r="G3627"/>
  <c r="F3627"/>
  <c r="E3627"/>
  <c r="C3627"/>
  <c r="K3625"/>
  <c r="L3617"/>
  <c r="K3617"/>
  <c r="J3617"/>
  <c r="I3617"/>
  <c r="H3617"/>
  <c r="G3617"/>
  <c r="K3616"/>
  <c r="J3616"/>
  <c r="H3616"/>
  <c r="G3616"/>
  <c r="F3616"/>
  <c r="E3616"/>
  <c r="D3616"/>
  <c r="C3616"/>
  <c r="L3615"/>
  <c r="K3615"/>
  <c r="J3615"/>
  <c r="I3615"/>
  <c r="H3615"/>
  <c r="G3615"/>
  <c r="F3615"/>
  <c r="E3615"/>
  <c r="D3615"/>
  <c r="C3615"/>
  <c r="L3614"/>
  <c r="K3614"/>
  <c r="J3614"/>
  <c r="I3614"/>
  <c r="H3614"/>
  <c r="G3614"/>
  <c r="F3614"/>
  <c r="E3614"/>
  <c r="D3614"/>
  <c r="C3614"/>
  <c r="L3613"/>
  <c r="K3613"/>
  <c r="J3613"/>
  <c r="I3613"/>
  <c r="H3613"/>
  <c r="G3613"/>
  <c r="F3613"/>
  <c r="E3613"/>
  <c r="D3613"/>
  <c r="C3613"/>
  <c r="L3612"/>
  <c r="K3612"/>
  <c r="J3612"/>
  <c r="I3612"/>
  <c r="H3612"/>
  <c r="G3612"/>
  <c r="F3612"/>
  <c r="E3612"/>
  <c r="D3612"/>
  <c r="C3612"/>
  <c r="L3611"/>
  <c r="K3611"/>
  <c r="J3611"/>
  <c r="I3611"/>
  <c r="H3611"/>
  <c r="G3611"/>
  <c r="F3611"/>
  <c r="E3611"/>
  <c r="D3611"/>
  <c r="C3611"/>
  <c r="L3610"/>
  <c r="K3610"/>
  <c r="J3610"/>
  <c r="I3610"/>
  <c r="H3610"/>
  <c r="G3610"/>
  <c r="F3610"/>
  <c r="E3610"/>
  <c r="D3610"/>
  <c r="C3610"/>
  <c r="L3609"/>
  <c r="K3609"/>
  <c r="J3609"/>
  <c r="I3609"/>
  <c r="H3609"/>
  <c r="G3609"/>
  <c r="F3609"/>
  <c r="E3609"/>
  <c r="D3609"/>
  <c r="C3609"/>
  <c r="K3608"/>
  <c r="J3608"/>
  <c r="I3608"/>
  <c r="H3608"/>
  <c r="G3608"/>
  <c r="F3608"/>
  <c r="E3608"/>
  <c r="D3608"/>
  <c r="K3607"/>
  <c r="J3606"/>
  <c r="L3596"/>
  <c r="I3596"/>
  <c r="I3597" s="1"/>
  <c r="H3596"/>
  <c r="E3596"/>
  <c r="E3597" s="1"/>
  <c r="D3596"/>
  <c r="L3595"/>
  <c r="L3594"/>
  <c r="K3594"/>
  <c r="J3594"/>
  <c r="I3594"/>
  <c r="H3594"/>
  <c r="G3594"/>
  <c r="L3593"/>
  <c r="K3593"/>
  <c r="J3593"/>
  <c r="I3593"/>
  <c r="H3593"/>
  <c r="G3593"/>
  <c r="F3593"/>
  <c r="E3593"/>
  <c r="D3593"/>
  <c r="C3593"/>
  <c r="I3590"/>
  <c r="L3589"/>
  <c r="H3589"/>
  <c r="D3589"/>
  <c r="L3590"/>
  <c r="K3590"/>
  <c r="I3589"/>
  <c r="H3590"/>
  <c r="G3590"/>
  <c r="E3589"/>
  <c r="C3596"/>
  <c r="L3568"/>
  <c r="K3568"/>
  <c r="J3568"/>
  <c r="I3568"/>
  <c r="H3568"/>
  <c r="L3569" s="1"/>
  <c r="G3568"/>
  <c r="L3567"/>
  <c r="K3567"/>
  <c r="J3567"/>
  <c r="I3567"/>
  <c r="H3567"/>
  <c r="G3567"/>
  <c r="F3567"/>
  <c r="E3567"/>
  <c r="D3567"/>
  <c r="C3567"/>
  <c r="L3566"/>
  <c r="K3566"/>
  <c r="J3566"/>
  <c r="I3566"/>
  <c r="H3566"/>
  <c r="G3566"/>
  <c r="F3566"/>
  <c r="E3566"/>
  <c r="D3566"/>
  <c r="C3566"/>
  <c r="L3565"/>
  <c r="K3565"/>
  <c r="J3565"/>
  <c r="I3565"/>
  <c r="H3565"/>
  <c r="G3565"/>
  <c r="F3565"/>
  <c r="E3565"/>
  <c r="D3565"/>
  <c r="C3565"/>
  <c r="L3564"/>
  <c r="K3564"/>
  <c r="J3564"/>
  <c r="I3564"/>
  <c r="H3564"/>
  <c r="G3564"/>
  <c r="F3564"/>
  <c r="E3564"/>
  <c r="D3564"/>
  <c r="C3564"/>
  <c r="L3563"/>
  <c r="K3563"/>
  <c r="J3563"/>
  <c r="I3563"/>
  <c r="H3563"/>
  <c r="G3563"/>
  <c r="F3563"/>
  <c r="E3563"/>
  <c r="D3563"/>
  <c r="C3563"/>
  <c r="L3562"/>
  <c r="K3562"/>
  <c r="J3562"/>
  <c r="I3562"/>
  <c r="H3562"/>
  <c r="G3562"/>
  <c r="F3562"/>
  <c r="E3562"/>
  <c r="D3562"/>
  <c r="C3562"/>
  <c r="L3561"/>
  <c r="K3561"/>
  <c r="J3561"/>
  <c r="I3561"/>
  <c r="H3561"/>
  <c r="G3561"/>
  <c r="F3561"/>
  <c r="E3561"/>
  <c r="D3561"/>
  <c r="C3561"/>
  <c r="L3560"/>
  <c r="K3560"/>
  <c r="J3560"/>
  <c r="I3560"/>
  <c r="H3560"/>
  <c r="G3560"/>
  <c r="F3560"/>
  <c r="E3560"/>
  <c r="D3560"/>
  <c r="C3560"/>
  <c r="F3559"/>
  <c r="E3559"/>
  <c r="D3559"/>
  <c r="C3559"/>
  <c r="F3558"/>
  <c r="E3558"/>
  <c r="D3558"/>
  <c r="C3558"/>
  <c r="F3557"/>
  <c r="E3557"/>
  <c r="D3557"/>
  <c r="C3557"/>
  <c r="F3556"/>
  <c r="E3556"/>
  <c r="D3556"/>
  <c r="C3556"/>
  <c r="L3550"/>
  <c r="K3550"/>
  <c r="J3550"/>
  <c r="I3550"/>
  <c r="H3550"/>
  <c r="G3550"/>
  <c r="L3549"/>
  <c r="K3549"/>
  <c r="J3549"/>
  <c r="I3549"/>
  <c r="H3549"/>
  <c r="G3549"/>
  <c r="F3549"/>
  <c r="E3549"/>
  <c r="D3549"/>
  <c r="C3549"/>
  <c r="L3548"/>
  <c r="K3548"/>
  <c r="J3548"/>
  <c r="I3548"/>
  <c r="H3548"/>
  <c r="G3548"/>
  <c r="F3548"/>
  <c r="E3548"/>
  <c r="D3548"/>
  <c r="C3548"/>
  <c r="L3547"/>
  <c r="K3547"/>
  <c r="J3547"/>
  <c r="I3547"/>
  <c r="H3547"/>
  <c r="G3547"/>
  <c r="F3547"/>
  <c r="E3547"/>
  <c r="D3547"/>
  <c r="C3547"/>
  <c r="L3546"/>
  <c r="K3546"/>
  <c r="J3546"/>
  <c r="I3546"/>
  <c r="H3546"/>
  <c r="G3546"/>
  <c r="F3546"/>
  <c r="E3546"/>
  <c r="D3546"/>
  <c r="C3546"/>
  <c r="L3545"/>
  <c r="K3545"/>
  <c r="J3545"/>
  <c r="I3545"/>
  <c r="H3545"/>
  <c r="G3545"/>
  <c r="F3545"/>
  <c r="E3545"/>
  <c r="D3545"/>
  <c r="C3545"/>
  <c r="L3544"/>
  <c r="K3544"/>
  <c r="J3544"/>
  <c r="I3544"/>
  <c r="H3544"/>
  <c r="G3544"/>
  <c r="F3544"/>
  <c r="E3544"/>
  <c r="D3544"/>
  <c r="C3544"/>
  <c r="L3543"/>
  <c r="K3543"/>
  <c r="J3543"/>
  <c r="I3543"/>
  <c r="H3543"/>
  <c r="G3543"/>
  <c r="F3543"/>
  <c r="E3543"/>
  <c r="D3543"/>
  <c r="C3543"/>
  <c r="L3542"/>
  <c r="K3542"/>
  <c r="J3542"/>
  <c r="I3542"/>
  <c r="H3542"/>
  <c r="G3542"/>
  <c r="F3542"/>
  <c r="E3542"/>
  <c r="D3542"/>
  <c r="C3542"/>
  <c r="L3541"/>
  <c r="K3541"/>
  <c r="J3541"/>
  <c r="I3541"/>
  <c r="H3541"/>
  <c r="G3541"/>
  <c r="F3541"/>
  <c r="E3541"/>
  <c r="D3541"/>
  <c r="C3541"/>
  <c r="F3540"/>
  <c r="E3540"/>
  <c r="D3540"/>
  <c r="C3540"/>
  <c r="F3539"/>
  <c r="E3539"/>
  <c r="D3539"/>
  <c r="C3539"/>
  <c r="F3538"/>
  <c r="E3538"/>
  <c r="D3538"/>
  <c r="C3538"/>
  <c r="E3537"/>
  <c r="D3537"/>
  <c r="C3537"/>
  <c r="K3529"/>
  <c r="G3529"/>
  <c r="C3529"/>
  <c r="L3528"/>
  <c r="L3527"/>
  <c r="K3527"/>
  <c r="J3527"/>
  <c r="I3527"/>
  <c r="H3527"/>
  <c r="G3527"/>
  <c r="L3526"/>
  <c r="K3526"/>
  <c r="J3526"/>
  <c r="I3526"/>
  <c r="H3526"/>
  <c r="G3526"/>
  <c r="F3526"/>
  <c r="E3526"/>
  <c r="D3526"/>
  <c r="C3526"/>
  <c r="K3522"/>
  <c r="J3522"/>
  <c r="G3522"/>
  <c r="C3522"/>
  <c r="K3523"/>
  <c r="G3523"/>
  <c r="F3529"/>
  <c r="B3529"/>
  <c r="K3502"/>
  <c r="L3501"/>
  <c r="K3501"/>
  <c r="J3501"/>
  <c r="I3501"/>
  <c r="H3501"/>
  <c r="G3501"/>
  <c r="L3500"/>
  <c r="K3500"/>
  <c r="J3500"/>
  <c r="I3500"/>
  <c r="H3500"/>
  <c r="G3500"/>
  <c r="F3500"/>
  <c r="E3500"/>
  <c r="D3500"/>
  <c r="C3500"/>
  <c r="L3499"/>
  <c r="K3499"/>
  <c r="J3499"/>
  <c r="I3499"/>
  <c r="H3499"/>
  <c r="G3499"/>
  <c r="F3499"/>
  <c r="E3499"/>
  <c r="D3499"/>
  <c r="C3499"/>
  <c r="L3498"/>
  <c r="K3498"/>
  <c r="J3498"/>
  <c r="I3498"/>
  <c r="H3498"/>
  <c r="G3498"/>
  <c r="F3498"/>
  <c r="E3498"/>
  <c r="D3498"/>
  <c r="C3498"/>
  <c r="L3497"/>
  <c r="K3497"/>
  <c r="J3497"/>
  <c r="I3497"/>
  <c r="H3497"/>
  <c r="G3497"/>
  <c r="F3497"/>
  <c r="E3497"/>
  <c r="D3497"/>
  <c r="C3497"/>
  <c r="L3496"/>
  <c r="K3496"/>
  <c r="J3496"/>
  <c r="I3496"/>
  <c r="H3496"/>
  <c r="G3496"/>
  <c r="F3496"/>
  <c r="E3496"/>
  <c r="D3496"/>
  <c r="C3496"/>
  <c r="L3495"/>
  <c r="K3495"/>
  <c r="J3495"/>
  <c r="I3495"/>
  <c r="H3495"/>
  <c r="G3495"/>
  <c r="F3495"/>
  <c r="E3495"/>
  <c r="D3495"/>
  <c r="C3495"/>
  <c r="L3494"/>
  <c r="K3494"/>
  <c r="J3494"/>
  <c r="I3494"/>
  <c r="H3494"/>
  <c r="G3494"/>
  <c r="F3494"/>
  <c r="E3494"/>
  <c r="D3494"/>
  <c r="C3494"/>
  <c r="L3493"/>
  <c r="K3493"/>
  <c r="J3493"/>
  <c r="I3493"/>
  <c r="H3493"/>
  <c r="G3493"/>
  <c r="F3493"/>
  <c r="E3493"/>
  <c r="D3493"/>
  <c r="C3493"/>
  <c r="L3492"/>
  <c r="K3492"/>
  <c r="J3492"/>
  <c r="I3492"/>
  <c r="H3492"/>
  <c r="G3492"/>
  <c r="F3492"/>
  <c r="E3492"/>
  <c r="D3492"/>
  <c r="C3492"/>
  <c r="L3491"/>
  <c r="K3491"/>
  <c r="J3491"/>
  <c r="I3491"/>
  <c r="H3491"/>
  <c r="G3491"/>
  <c r="F3491"/>
  <c r="E3491"/>
  <c r="D3491"/>
  <c r="C3491"/>
  <c r="K3490"/>
  <c r="J3490"/>
  <c r="I3490"/>
  <c r="H3490"/>
  <c r="G3490"/>
  <c r="F3490"/>
  <c r="D3490"/>
  <c r="C3490"/>
  <c r="K3489"/>
  <c r="J3489"/>
  <c r="I3489"/>
  <c r="H3489"/>
  <c r="G3489"/>
  <c r="F3489"/>
  <c r="D3489"/>
  <c r="C3489"/>
  <c r="L3483"/>
  <c r="K3483"/>
  <c r="J3483"/>
  <c r="I3483"/>
  <c r="H3483"/>
  <c r="G3483"/>
  <c r="L3482"/>
  <c r="K3482"/>
  <c r="J3482"/>
  <c r="I3482"/>
  <c r="H3482"/>
  <c r="G3482"/>
  <c r="F3482"/>
  <c r="E3482"/>
  <c r="D3482"/>
  <c r="C3482"/>
  <c r="L3481"/>
  <c r="K3481"/>
  <c r="J3481"/>
  <c r="I3481"/>
  <c r="H3481"/>
  <c r="G3481"/>
  <c r="F3481"/>
  <c r="E3481"/>
  <c r="D3481"/>
  <c r="C3481"/>
  <c r="L3480"/>
  <c r="K3480"/>
  <c r="J3480"/>
  <c r="I3480"/>
  <c r="H3480"/>
  <c r="G3480"/>
  <c r="F3480"/>
  <c r="E3480"/>
  <c r="D3480"/>
  <c r="C3480"/>
  <c r="L3479"/>
  <c r="K3479"/>
  <c r="J3479"/>
  <c r="I3479"/>
  <c r="H3479"/>
  <c r="G3479"/>
  <c r="F3479"/>
  <c r="E3479"/>
  <c r="D3479"/>
  <c r="C3479"/>
  <c r="L3478"/>
  <c r="K3478"/>
  <c r="J3478"/>
  <c r="I3478"/>
  <c r="H3478"/>
  <c r="G3478"/>
  <c r="F3478"/>
  <c r="E3478"/>
  <c r="D3478"/>
  <c r="C3478"/>
  <c r="L3477"/>
  <c r="K3477"/>
  <c r="J3477"/>
  <c r="I3477"/>
  <c r="H3477"/>
  <c r="G3477"/>
  <c r="F3477"/>
  <c r="E3477"/>
  <c r="D3477"/>
  <c r="C3477"/>
  <c r="L3476"/>
  <c r="K3476"/>
  <c r="J3476"/>
  <c r="I3476"/>
  <c r="H3476"/>
  <c r="G3476"/>
  <c r="F3476"/>
  <c r="E3476"/>
  <c r="D3476"/>
  <c r="C3476"/>
  <c r="L3475"/>
  <c r="K3475"/>
  <c r="J3475"/>
  <c r="I3475"/>
  <c r="H3475"/>
  <c r="G3475"/>
  <c r="F3475"/>
  <c r="E3475"/>
  <c r="D3475"/>
  <c r="C3475"/>
  <c r="L3474"/>
  <c r="K3474"/>
  <c r="J3474"/>
  <c r="I3474"/>
  <c r="H3474"/>
  <c r="G3474"/>
  <c r="F3474"/>
  <c r="E3474"/>
  <c r="D3474"/>
  <c r="C3474"/>
  <c r="L3473"/>
  <c r="K3473"/>
  <c r="J3473"/>
  <c r="I3473"/>
  <c r="H3473"/>
  <c r="G3473"/>
  <c r="F3473"/>
  <c r="E3473"/>
  <c r="D3473"/>
  <c r="C3473"/>
  <c r="L3472"/>
  <c r="K3472"/>
  <c r="J3472"/>
  <c r="I3472"/>
  <c r="H3472"/>
  <c r="G3472"/>
  <c r="F3472"/>
  <c r="E3472"/>
  <c r="D3472"/>
  <c r="C3472"/>
  <c r="K3471"/>
  <c r="J3471"/>
  <c r="I3471"/>
  <c r="H3471"/>
  <c r="G3471"/>
  <c r="F3471"/>
  <c r="E3471"/>
  <c r="D3471"/>
  <c r="C3471"/>
  <c r="J3470"/>
  <c r="I3470"/>
  <c r="H3470"/>
  <c r="G3470"/>
  <c r="F3470"/>
  <c r="E3470"/>
  <c r="C3470"/>
  <c r="K3462"/>
  <c r="H3462"/>
  <c r="G3462"/>
  <c r="C3462"/>
  <c r="L3461"/>
  <c r="L3460"/>
  <c r="K3460"/>
  <c r="J3460"/>
  <c r="I3460"/>
  <c r="H3460"/>
  <c r="G3460"/>
  <c r="L3459"/>
  <c r="K3459"/>
  <c r="J3459"/>
  <c r="I3459"/>
  <c r="H3459"/>
  <c r="G3459"/>
  <c r="F3459"/>
  <c r="E3459"/>
  <c r="D3459"/>
  <c r="C3459"/>
  <c r="L3457"/>
  <c r="H3456"/>
  <c r="K3455"/>
  <c r="G3455"/>
  <c r="C3455"/>
  <c r="L3455"/>
  <c r="K3456"/>
  <c r="H3455"/>
  <c r="G3456"/>
  <c r="F3462"/>
  <c r="D3455"/>
  <c r="B3462"/>
  <c r="G3464" s="1"/>
  <c r="L3435"/>
  <c r="L3434"/>
  <c r="K3434"/>
  <c r="J3434"/>
  <c r="I3434"/>
  <c r="H3434"/>
  <c r="G3434"/>
  <c r="L3433"/>
  <c r="K3433"/>
  <c r="J3433"/>
  <c r="I3433"/>
  <c r="H3433"/>
  <c r="G3433"/>
  <c r="F3433"/>
  <c r="E3433"/>
  <c r="D3433"/>
  <c r="C3433"/>
  <c r="L3432"/>
  <c r="K3432"/>
  <c r="J3432"/>
  <c r="I3432"/>
  <c r="H3432"/>
  <c r="G3432"/>
  <c r="F3432"/>
  <c r="E3432"/>
  <c r="D3432"/>
  <c r="C3432"/>
  <c r="L3431"/>
  <c r="K3431"/>
  <c r="J3431"/>
  <c r="I3431"/>
  <c r="H3431"/>
  <c r="G3431"/>
  <c r="F3431"/>
  <c r="E3431"/>
  <c r="D3431"/>
  <c r="C3431"/>
  <c r="L3430"/>
  <c r="K3430"/>
  <c r="J3430"/>
  <c r="I3430"/>
  <c r="H3430"/>
  <c r="G3430"/>
  <c r="F3430"/>
  <c r="E3430"/>
  <c r="D3430"/>
  <c r="C3430"/>
  <c r="L3429"/>
  <c r="K3429"/>
  <c r="J3429"/>
  <c r="I3429"/>
  <c r="H3429"/>
  <c r="G3429"/>
  <c r="F3429"/>
  <c r="E3429"/>
  <c r="D3429"/>
  <c r="C3429"/>
  <c r="L3428"/>
  <c r="K3428"/>
  <c r="J3428"/>
  <c r="I3428"/>
  <c r="H3428"/>
  <c r="G3428"/>
  <c r="F3428"/>
  <c r="E3428"/>
  <c r="D3428"/>
  <c r="C3428"/>
  <c r="L3427"/>
  <c r="K3427"/>
  <c r="J3427"/>
  <c r="I3427"/>
  <c r="G3427"/>
  <c r="F3427"/>
  <c r="E3427"/>
  <c r="D3427"/>
  <c r="C3427"/>
  <c r="J3426"/>
  <c r="I3426"/>
  <c r="H3426"/>
  <c r="G3426"/>
  <c r="F3426"/>
  <c r="E3426"/>
  <c r="D3426"/>
  <c r="C3426"/>
  <c r="J3425"/>
  <c r="I3425"/>
  <c r="H3425"/>
  <c r="F3425"/>
  <c r="J3424"/>
  <c r="I3424"/>
  <c r="F3424"/>
  <c r="J3423"/>
  <c r="I3423"/>
  <c r="H3423"/>
  <c r="F3423"/>
  <c r="J3422"/>
  <c r="H3422"/>
  <c r="L3416"/>
  <c r="K3416"/>
  <c r="J3416"/>
  <c r="I3416"/>
  <c r="H3416"/>
  <c r="G3416"/>
  <c r="L3415"/>
  <c r="K3415"/>
  <c r="J3415"/>
  <c r="I3415"/>
  <c r="H3415"/>
  <c r="G3415"/>
  <c r="F3415"/>
  <c r="E3415"/>
  <c r="D3415"/>
  <c r="C3415"/>
  <c r="L3414"/>
  <c r="K3414"/>
  <c r="J3414"/>
  <c r="I3414"/>
  <c r="H3414"/>
  <c r="G3414"/>
  <c r="F3414"/>
  <c r="E3414"/>
  <c r="D3414"/>
  <c r="C3414"/>
  <c r="L3413"/>
  <c r="K3413"/>
  <c r="J3413"/>
  <c r="I3413"/>
  <c r="H3413"/>
  <c r="G3413"/>
  <c r="F3413"/>
  <c r="E3413"/>
  <c r="D3413"/>
  <c r="C3413"/>
  <c r="L3412"/>
  <c r="K3412"/>
  <c r="J3412"/>
  <c r="I3412"/>
  <c r="H3412"/>
  <c r="G3412"/>
  <c r="F3412"/>
  <c r="E3412"/>
  <c r="D3412"/>
  <c r="C3412"/>
  <c r="L3411"/>
  <c r="K3411"/>
  <c r="J3411"/>
  <c r="I3411"/>
  <c r="H3411"/>
  <c r="G3411"/>
  <c r="F3411"/>
  <c r="E3411"/>
  <c r="D3411"/>
  <c r="C3411"/>
  <c r="L3410"/>
  <c r="K3410"/>
  <c r="J3410"/>
  <c r="I3410"/>
  <c r="H3410"/>
  <c r="G3410"/>
  <c r="F3410"/>
  <c r="E3410"/>
  <c r="D3410"/>
  <c r="C3410"/>
  <c r="L3409"/>
  <c r="K3409"/>
  <c r="J3409"/>
  <c r="I3409"/>
  <c r="H3409"/>
  <c r="G3409"/>
  <c r="F3409"/>
  <c r="E3409"/>
  <c r="D3409"/>
  <c r="C3409"/>
  <c r="L3408"/>
  <c r="K3408"/>
  <c r="J3408"/>
  <c r="I3408"/>
  <c r="H3408"/>
  <c r="G3408"/>
  <c r="F3408"/>
  <c r="E3408"/>
  <c r="D3408"/>
  <c r="C3408"/>
  <c r="L3407"/>
  <c r="J3407"/>
  <c r="I3407"/>
  <c r="H3407"/>
  <c r="G3407"/>
  <c r="F3407"/>
  <c r="E3407"/>
  <c r="D3407"/>
  <c r="C3407"/>
  <c r="L3406"/>
  <c r="J3406"/>
  <c r="I3406"/>
  <c r="H3406"/>
  <c r="G3406"/>
  <c r="F3406"/>
  <c r="E3406"/>
  <c r="L3405"/>
  <c r="J3405"/>
  <c r="I3405"/>
  <c r="H3405"/>
  <c r="F3405"/>
  <c r="E3405"/>
  <c r="L3404"/>
  <c r="J3404"/>
  <c r="I3404"/>
  <c r="H3404"/>
  <c r="G3404"/>
  <c r="E3404"/>
  <c r="L3403"/>
  <c r="I3403"/>
  <c r="G3403"/>
  <c r="K3395"/>
  <c r="K3396" s="1"/>
  <c r="J3395"/>
  <c r="F3395"/>
  <c r="B3395"/>
  <c r="L3394"/>
  <c r="L3393"/>
  <c r="K3393"/>
  <c r="J3393"/>
  <c r="I3393"/>
  <c r="H3393"/>
  <c r="G3393"/>
  <c r="L3392"/>
  <c r="K3392"/>
  <c r="J3392"/>
  <c r="I3392"/>
  <c r="H3392"/>
  <c r="G3392"/>
  <c r="F3392"/>
  <c r="E3392"/>
  <c r="D3392"/>
  <c r="C3392"/>
  <c r="J3388"/>
  <c r="I3388"/>
  <c r="F3388"/>
  <c r="J3389"/>
  <c r="E3395"/>
  <c r="L3367"/>
  <c r="K3367"/>
  <c r="J3367"/>
  <c r="I3367"/>
  <c r="H3367"/>
  <c r="G3367"/>
  <c r="L3366"/>
  <c r="K3366"/>
  <c r="J3366"/>
  <c r="I3366"/>
  <c r="H3366"/>
  <c r="G3366"/>
  <c r="F3366"/>
  <c r="E3366"/>
  <c r="D3366"/>
  <c r="C3366"/>
  <c r="L3365"/>
  <c r="K3365"/>
  <c r="J3365"/>
  <c r="I3365"/>
  <c r="H3365"/>
  <c r="G3365"/>
  <c r="F3365"/>
  <c r="E3365"/>
  <c r="D3365"/>
  <c r="C3365"/>
  <c r="L3364"/>
  <c r="K3364"/>
  <c r="J3364"/>
  <c r="I3364"/>
  <c r="H3364"/>
  <c r="G3364"/>
  <c r="F3364"/>
  <c r="E3364"/>
  <c r="D3364"/>
  <c r="C3364"/>
  <c r="L3363"/>
  <c r="K3363"/>
  <c r="J3363"/>
  <c r="I3363"/>
  <c r="H3363"/>
  <c r="G3363"/>
  <c r="F3363"/>
  <c r="E3363"/>
  <c r="D3363"/>
  <c r="C3363"/>
  <c r="L3362"/>
  <c r="K3362"/>
  <c r="J3362"/>
  <c r="I3362"/>
  <c r="H3362"/>
  <c r="G3362"/>
  <c r="F3362"/>
  <c r="E3362"/>
  <c r="D3362"/>
  <c r="C3362"/>
  <c r="L3361"/>
  <c r="K3361"/>
  <c r="J3361"/>
  <c r="I3361"/>
  <c r="H3361"/>
  <c r="G3361"/>
  <c r="F3361"/>
  <c r="E3361"/>
  <c r="D3361"/>
  <c r="C3361"/>
  <c r="L3360"/>
  <c r="K3360"/>
  <c r="J3360"/>
  <c r="I3360"/>
  <c r="H3360"/>
  <c r="G3360"/>
  <c r="F3360"/>
  <c r="E3360"/>
  <c r="D3360"/>
  <c r="C3360"/>
  <c r="L3359"/>
  <c r="K3359"/>
  <c r="J3359"/>
  <c r="G3359"/>
  <c r="E3355"/>
  <c r="L3349"/>
  <c r="K3349"/>
  <c r="J3349"/>
  <c r="I3349"/>
  <c r="H3349"/>
  <c r="G3349"/>
  <c r="L3348"/>
  <c r="K3348"/>
  <c r="J3348"/>
  <c r="I3348"/>
  <c r="H3348"/>
  <c r="G3348"/>
  <c r="F3348"/>
  <c r="E3348"/>
  <c r="D3348"/>
  <c r="C3348"/>
  <c r="L3347"/>
  <c r="K3347"/>
  <c r="J3347"/>
  <c r="I3347"/>
  <c r="H3347"/>
  <c r="G3347"/>
  <c r="F3347"/>
  <c r="E3347"/>
  <c r="D3347"/>
  <c r="C3347"/>
  <c r="L3346"/>
  <c r="K3346"/>
  <c r="J3346"/>
  <c r="I3346"/>
  <c r="H3346"/>
  <c r="G3346"/>
  <c r="F3346"/>
  <c r="E3346"/>
  <c r="D3346"/>
  <c r="C3346"/>
  <c r="L3345"/>
  <c r="K3345"/>
  <c r="J3345"/>
  <c r="I3345"/>
  <c r="H3345"/>
  <c r="G3345"/>
  <c r="F3345"/>
  <c r="E3345"/>
  <c r="D3345"/>
  <c r="C3345"/>
  <c r="L3344"/>
  <c r="K3344"/>
  <c r="J3344"/>
  <c r="I3344"/>
  <c r="H3344"/>
  <c r="G3344"/>
  <c r="F3344"/>
  <c r="E3344"/>
  <c r="D3344"/>
  <c r="C3344"/>
  <c r="L3343"/>
  <c r="K3343"/>
  <c r="J3343"/>
  <c r="I3343"/>
  <c r="H3343"/>
  <c r="G3343"/>
  <c r="F3343"/>
  <c r="E3343"/>
  <c r="D3343"/>
  <c r="C3343"/>
  <c r="L3342"/>
  <c r="K3342"/>
  <c r="J3342"/>
  <c r="I3342"/>
  <c r="H3342"/>
  <c r="G3342"/>
  <c r="F3342"/>
  <c r="E3342"/>
  <c r="D3342"/>
  <c r="C3342"/>
  <c r="L3341"/>
  <c r="K3341"/>
  <c r="J3341"/>
  <c r="I3341"/>
  <c r="H3341"/>
  <c r="G3341"/>
  <c r="F3341"/>
  <c r="E3341"/>
  <c r="D3341"/>
  <c r="C3341"/>
  <c r="L3340"/>
  <c r="K3340"/>
  <c r="J3340"/>
  <c r="I3340"/>
  <c r="F3340"/>
  <c r="E3337"/>
  <c r="D3336"/>
  <c r="J3328"/>
  <c r="I3328"/>
  <c r="E3328"/>
  <c r="B3328"/>
  <c r="L3327"/>
  <c r="L3326"/>
  <c r="K3326"/>
  <c r="J3326"/>
  <c r="I3326"/>
  <c r="H3326"/>
  <c r="G3326"/>
  <c r="L3325"/>
  <c r="K3325"/>
  <c r="J3325"/>
  <c r="I3325"/>
  <c r="H3325"/>
  <c r="G3325"/>
  <c r="F3325"/>
  <c r="E3325"/>
  <c r="D3325"/>
  <c r="C3325"/>
  <c r="J3322"/>
  <c r="I3321"/>
  <c r="E3321"/>
  <c r="J3321"/>
  <c r="I3322"/>
  <c r="F3321"/>
  <c r="D3328"/>
  <c r="L3300"/>
  <c r="K3300"/>
  <c r="J3300"/>
  <c r="I3300"/>
  <c r="H3300"/>
  <c r="G3300"/>
  <c r="L3299"/>
  <c r="K3299"/>
  <c r="J3299"/>
  <c r="I3299"/>
  <c r="H3299"/>
  <c r="G3299"/>
  <c r="F3299"/>
  <c r="E3299"/>
  <c r="D3299"/>
  <c r="C3299"/>
  <c r="L3298"/>
  <c r="K3298"/>
  <c r="J3298"/>
  <c r="I3298"/>
  <c r="H3298"/>
  <c r="G3298"/>
  <c r="F3298"/>
  <c r="E3298"/>
  <c r="D3298"/>
  <c r="C3298"/>
  <c r="L3297"/>
  <c r="K3297"/>
  <c r="J3297"/>
  <c r="I3297"/>
  <c r="H3297"/>
  <c r="G3297"/>
  <c r="F3297"/>
  <c r="E3297"/>
  <c r="D3297"/>
  <c r="C3297"/>
  <c r="L3296"/>
  <c r="K3296"/>
  <c r="J3296"/>
  <c r="I3296"/>
  <c r="H3296"/>
  <c r="G3296"/>
  <c r="F3296"/>
  <c r="E3296"/>
  <c r="D3296"/>
  <c r="C3296"/>
  <c r="L3295"/>
  <c r="K3295"/>
  <c r="J3295"/>
  <c r="I3295"/>
  <c r="H3295"/>
  <c r="G3295"/>
  <c r="F3295"/>
  <c r="E3295"/>
  <c r="D3295"/>
  <c r="C3295"/>
  <c r="L3294"/>
  <c r="K3294"/>
  <c r="J3294"/>
  <c r="I3294"/>
  <c r="H3294"/>
  <c r="G3294"/>
  <c r="F3294"/>
  <c r="E3294"/>
  <c r="D3294"/>
  <c r="C3294"/>
  <c r="L3293"/>
  <c r="K3293"/>
  <c r="J3293"/>
  <c r="I3293"/>
  <c r="H3293"/>
  <c r="G3293"/>
  <c r="F3293"/>
  <c r="E3293"/>
  <c r="D3293"/>
  <c r="C3293"/>
  <c r="I3292"/>
  <c r="H3292"/>
  <c r="G3292"/>
  <c r="F3292"/>
  <c r="E3292"/>
  <c r="D3292"/>
  <c r="C3292"/>
  <c r="H3291"/>
  <c r="G3291"/>
  <c r="F3291"/>
  <c r="E3291"/>
  <c r="D3291"/>
  <c r="C3291"/>
  <c r="H3290"/>
  <c r="G3290"/>
  <c r="F3290"/>
  <c r="E3290"/>
  <c r="D3290"/>
  <c r="C3290"/>
  <c r="H3289"/>
  <c r="G3289"/>
  <c r="F3289"/>
  <c r="E3289"/>
  <c r="D3289"/>
  <c r="C3289"/>
  <c r="H3288"/>
  <c r="G3288"/>
  <c r="F3288"/>
  <c r="E3288"/>
  <c r="D3288"/>
  <c r="C3288"/>
  <c r="L3282"/>
  <c r="K3282"/>
  <c r="J3282"/>
  <c r="I3282"/>
  <c r="H3282"/>
  <c r="G3282"/>
  <c r="L3281"/>
  <c r="K3281"/>
  <c r="J3281"/>
  <c r="I3281"/>
  <c r="H3281"/>
  <c r="G3281"/>
  <c r="F3281"/>
  <c r="E3281"/>
  <c r="D3281"/>
  <c r="C3281"/>
  <c r="L3280"/>
  <c r="K3280"/>
  <c r="J3280"/>
  <c r="I3280"/>
  <c r="H3280"/>
  <c r="G3280"/>
  <c r="F3280"/>
  <c r="E3280"/>
  <c r="D3280"/>
  <c r="C3280"/>
  <c r="L3279"/>
  <c r="K3279"/>
  <c r="J3279"/>
  <c r="I3279"/>
  <c r="H3279"/>
  <c r="G3279"/>
  <c r="F3279"/>
  <c r="E3279"/>
  <c r="D3279"/>
  <c r="C3279"/>
  <c r="L3278"/>
  <c r="K3278"/>
  <c r="J3278"/>
  <c r="I3278"/>
  <c r="H3278"/>
  <c r="G3278"/>
  <c r="F3278"/>
  <c r="E3278"/>
  <c r="D3278"/>
  <c r="C3278"/>
  <c r="L3277"/>
  <c r="K3277"/>
  <c r="J3277"/>
  <c r="I3277"/>
  <c r="H3277"/>
  <c r="G3277"/>
  <c r="F3277"/>
  <c r="E3277"/>
  <c r="D3277"/>
  <c r="C3277"/>
  <c r="L3276"/>
  <c r="K3276"/>
  <c r="J3276"/>
  <c r="I3276"/>
  <c r="H3276"/>
  <c r="G3276"/>
  <c r="F3276"/>
  <c r="E3276"/>
  <c r="D3276"/>
  <c r="C3276"/>
  <c r="L3275"/>
  <c r="K3275"/>
  <c r="J3275"/>
  <c r="I3275"/>
  <c r="H3275"/>
  <c r="G3275"/>
  <c r="F3275"/>
  <c r="E3275"/>
  <c r="D3275"/>
  <c r="C3275"/>
  <c r="L3274"/>
  <c r="K3274"/>
  <c r="J3274"/>
  <c r="I3274"/>
  <c r="H3274"/>
  <c r="G3274"/>
  <c r="F3274"/>
  <c r="E3274"/>
  <c r="D3274"/>
  <c r="C3274"/>
  <c r="H3273"/>
  <c r="G3273"/>
  <c r="F3273"/>
  <c r="E3273"/>
  <c r="D3273"/>
  <c r="C3273"/>
  <c r="H3272"/>
  <c r="G3272"/>
  <c r="F3272"/>
  <c r="E3272"/>
  <c r="D3272"/>
  <c r="C3272"/>
  <c r="H3271"/>
  <c r="G3271"/>
  <c r="F3271"/>
  <c r="E3271"/>
  <c r="D3271"/>
  <c r="C3271"/>
  <c r="H3270"/>
  <c r="G3270"/>
  <c r="F3270"/>
  <c r="E3270"/>
  <c r="D3270"/>
  <c r="C3270"/>
  <c r="G3269"/>
  <c r="F3269"/>
  <c r="E3269"/>
  <c r="D3269"/>
  <c r="C3269"/>
  <c r="J3261"/>
  <c r="I3261"/>
  <c r="E3261"/>
  <c r="B3261"/>
  <c r="L3260"/>
  <c r="L3259"/>
  <c r="K3259"/>
  <c r="J3259"/>
  <c r="I3259"/>
  <c r="H3259"/>
  <c r="G3259"/>
  <c r="L3258"/>
  <c r="K3258"/>
  <c r="J3258"/>
  <c r="I3258"/>
  <c r="H3258"/>
  <c r="G3258"/>
  <c r="F3258"/>
  <c r="E3258"/>
  <c r="D3258"/>
  <c r="C3258"/>
  <c r="G3255"/>
  <c r="L3254"/>
  <c r="I3254"/>
  <c r="E3254"/>
  <c r="D3254"/>
  <c r="L3255"/>
  <c r="I3255"/>
  <c r="H3255"/>
  <c r="F3254"/>
  <c r="D3261"/>
  <c r="L3233"/>
  <c r="K3233"/>
  <c r="J3233"/>
  <c r="I3233"/>
  <c r="H3233"/>
  <c r="G3233"/>
  <c r="L3232"/>
  <c r="K3232"/>
  <c r="J3232"/>
  <c r="I3232"/>
  <c r="H3232"/>
  <c r="G3232"/>
  <c r="F3232"/>
  <c r="E3232"/>
  <c r="D3232"/>
  <c r="C3232"/>
  <c r="L3231"/>
  <c r="K3231"/>
  <c r="J3231"/>
  <c r="I3231"/>
  <c r="H3231"/>
  <c r="G3231"/>
  <c r="F3231"/>
  <c r="E3231"/>
  <c r="D3231"/>
  <c r="C3231"/>
  <c r="L3230"/>
  <c r="K3230"/>
  <c r="J3230"/>
  <c r="I3230"/>
  <c r="H3230"/>
  <c r="G3230"/>
  <c r="F3230"/>
  <c r="E3230"/>
  <c r="D3230"/>
  <c r="C3230"/>
  <c r="L3229"/>
  <c r="K3229"/>
  <c r="J3229"/>
  <c r="I3229"/>
  <c r="H3229"/>
  <c r="G3229"/>
  <c r="F3229"/>
  <c r="E3229"/>
  <c r="D3229"/>
  <c r="C3229"/>
  <c r="L3228"/>
  <c r="K3228"/>
  <c r="J3228"/>
  <c r="I3228"/>
  <c r="H3228"/>
  <c r="G3228"/>
  <c r="F3228"/>
  <c r="E3228"/>
  <c r="D3228"/>
  <c r="C3228"/>
  <c r="L3227"/>
  <c r="K3227"/>
  <c r="J3227"/>
  <c r="I3227"/>
  <c r="H3227"/>
  <c r="G3227"/>
  <c r="F3227"/>
  <c r="E3227"/>
  <c r="D3227"/>
  <c r="C3227"/>
  <c r="L3226"/>
  <c r="K3226"/>
  <c r="J3226"/>
  <c r="I3226"/>
  <c r="H3226"/>
  <c r="G3226"/>
  <c r="F3226"/>
  <c r="E3226"/>
  <c r="D3226"/>
  <c r="C3226"/>
  <c r="L3225"/>
  <c r="K3225"/>
  <c r="J3225"/>
  <c r="I3225"/>
  <c r="H3225"/>
  <c r="E3225"/>
  <c r="D3225"/>
  <c r="C3225"/>
  <c r="I3224"/>
  <c r="H3224"/>
  <c r="E3224"/>
  <c r="H3223"/>
  <c r="E3223"/>
  <c r="E3222"/>
  <c r="E3221"/>
  <c r="L3215"/>
  <c r="K3215"/>
  <c r="J3215"/>
  <c r="I3215"/>
  <c r="H3215"/>
  <c r="G3215"/>
  <c r="L3214"/>
  <c r="K3214"/>
  <c r="J3214"/>
  <c r="I3214"/>
  <c r="H3214"/>
  <c r="G3214"/>
  <c r="F3214"/>
  <c r="E3214"/>
  <c r="D3214"/>
  <c r="C3214"/>
  <c r="L3213"/>
  <c r="K3213"/>
  <c r="J3213"/>
  <c r="I3213"/>
  <c r="H3213"/>
  <c r="G3213"/>
  <c r="F3213"/>
  <c r="E3213"/>
  <c r="D3213"/>
  <c r="C3213"/>
  <c r="L3212"/>
  <c r="K3212"/>
  <c r="J3212"/>
  <c r="I3212"/>
  <c r="H3212"/>
  <c r="G3212"/>
  <c r="F3212"/>
  <c r="E3212"/>
  <c r="D3212"/>
  <c r="C3212"/>
  <c r="L3211"/>
  <c r="K3211"/>
  <c r="J3211"/>
  <c r="I3211"/>
  <c r="H3211"/>
  <c r="G3211"/>
  <c r="F3211"/>
  <c r="E3211"/>
  <c r="D3211"/>
  <c r="C3211"/>
  <c r="L3210"/>
  <c r="K3210"/>
  <c r="J3210"/>
  <c r="I3210"/>
  <c r="H3210"/>
  <c r="G3210"/>
  <c r="F3210"/>
  <c r="E3210"/>
  <c r="D3210"/>
  <c r="C3210"/>
  <c r="L3209"/>
  <c r="K3209"/>
  <c r="J3209"/>
  <c r="I3209"/>
  <c r="H3209"/>
  <c r="G3209"/>
  <c r="F3209"/>
  <c r="E3209"/>
  <c r="D3209"/>
  <c r="C3209"/>
  <c r="L3208"/>
  <c r="K3208"/>
  <c r="J3208"/>
  <c r="I3208"/>
  <c r="H3208"/>
  <c r="G3208"/>
  <c r="F3208"/>
  <c r="E3208"/>
  <c r="D3208"/>
  <c r="C3208"/>
  <c r="L3207"/>
  <c r="K3207"/>
  <c r="J3207"/>
  <c r="I3207"/>
  <c r="H3207"/>
  <c r="G3207"/>
  <c r="F3207"/>
  <c r="E3207"/>
  <c r="D3207"/>
  <c r="C3207"/>
  <c r="L3206"/>
  <c r="K3206"/>
  <c r="J3206"/>
  <c r="I3206"/>
  <c r="H3206"/>
  <c r="G3206"/>
  <c r="E3206"/>
  <c r="D3206"/>
  <c r="C3206"/>
  <c r="H3205"/>
  <c r="G3205"/>
  <c r="E3205"/>
  <c r="D3205"/>
  <c r="G3204"/>
  <c r="E3204"/>
  <c r="D3204"/>
  <c r="E3203"/>
  <c r="D3203"/>
  <c r="D3202"/>
  <c r="L3194"/>
  <c r="H3194"/>
  <c r="H3196" s="1"/>
  <c r="D3194"/>
  <c r="L3193"/>
  <c r="L3192"/>
  <c r="K3192"/>
  <c r="J3192"/>
  <c r="I3192"/>
  <c r="H3192"/>
  <c r="G3192"/>
  <c r="L3191"/>
  <c r="K3191"/>
  <c r="J3191"/>
  <c r="I3191"/>
  <c r="H3191"/>
  <c r="G3191"/>
  <c r="F3191"/>
  <c r="E3191"/>
  <c r="D3191"/>
  <c r="C3191"/>
  <c r="L3187"/>
  <c r="K3187"/>
  <c r="H3187"/>
  <c r="D3187"/>
  <c r="C3187"/>
  <c r="L3188"/>
  <c r="H3188"/>
  <c r="C3194"/>
  <c r="L3165"/>
  <c r="L3164"/>
  <c r="K3164"/>
  <c r="J3164"/>
  <c r="I3164"/>
  <c r="H3164"/>
  <c r="G3164"/>
  <c r="L3163"/>
  <c r="K3163"/>
  <c r="J3163"/>
  <c r="I3163"/>
  <c r="H3163"/>
  <c r="G3163"/>
  <c r="F3163"/>
  <c r="E3163"/>
  <c r="D3163"/>
  <c r="C3163"/>
  <c r="L3162"/>
  <c r="K3162"/>
  <c r="J3162"/>
  <c r="I3162"/>
  <c r="H3162"/>
  <c r="G3162"/>
  <c r="F3162"/>
  <c r="E3162"/>
  <c r="D3162"/>
  <c r="C3162"/>
  <c r="L3161"/>
  <c r="K3161"/>
  <c r="J3161"/>
  <c r="I3161"/>
  <c r="H3161"/>
  <c r="G3161"/>
  <c r="F3161"/>
  <c r="E3161"/>
  <c r="D3161"/>
  <c r="C3161"/>
  <c r="L3160"/>
  <c r="K3160"/>
  <c r="J3160"/>
  <c r="I3160"/>
  <c r="H3160"/>
  <c r="G3160"/>
  <c r="F3160"/>
  <c r="E3160"/>
  <c r="D3160"/>
  <c r="C3160"/>
  <c r="L3159"/>
  <c r="K3159"/>
  <c r="J3159"/>
  <c r="I3159"/>
  <c r="H3159"/>
  <c r="G3159"/>
  <c r="F3159"/>
  <c r="E3159"/>
  <c r="D3159"/>
  <c r="C3159"/>
  <c r="L3158"/>
  <c r="K3158"/>
  <c r="J3158"/>
  <c r="I3158"/>
  <c r="H3158"/>
  <c r="G3158"/>
  <c r="F3158"/>
  <c r="E3158"/>
  <c r="D3158"/>
  <c r="C3158"/>
  <c r="L3157"/>
  <c r="K3157"/>
  <c r="J3157"/>
  <c r="I3157"/>
  <c r="H3157"/>
  <c r="G3157"/>
  <c r="F3157"/>
  <c r="E3157"/>
  <c r="D3157"/>
  <c r="C3157"/>
  <c r="L3156"/>
  <c r="K3156"/>
  <c r="J3156"/>
  <c r="I3156"/>
  <c r="H3156"/>
  <c r="G3156"/>
  <c r="F3156"/>
  <c r="E3156"/>
  <c r="D3156"/>
  <c r="C3156"/>
  <c r="L3155"/>
  <c r="K3155"/>
  <c r="J3155"/>
  <c r="I3155"/>
  <c r="H3155"/>
  <c r="G3155"/>
  <c r="F3155"/>
  <c r="E3155"/>
  <c r="D3155"/>
  <c r="C3155"/>
  <c r="L3154"/>
  <c r="K3154"/>
  <c r="J3154"/>
  <c r="I3154"/>
  <c r="H3154"/>
  <c r="G3154"/>
  <c r="F3154"/>
  <c r="E3154"/>
  <c r="D3154"/>
  <c r="C3154"/>
  <c r="L3153"/>
  <c r="K3153"/>
  <c r="J3153"/>
  <c r="I3153"/>
  <c r="H3153"/>
  <c r="G3153"/>
  <c r="F3153"/>
  <c r="E3153"/>
  <c r="D3153"/>
  <c r="C3153"/>
  <c r="L3152"/>
  <c r="K3152"/>
  <c r="J3152"/>
  <c r="I3152"/>
  <c r="H3152"/>
  <c r="G3152"/>
  <c r="F3152"/>
  <c r="E3152"/>
  <c r="D3152"/>
  <c r="C3152"/>
  <c r="L3146"/>
  <c r="K3146"/>
  <c r="J3146"/>
  <c r="I3146"/>
  <c r="H3146"/>
  <c r="G3146"/>
  <c r="L3145"/>
  <c r="K3145"/>
  <c r="J3145"/>
  <c r="I3145"/>
  <c r="H3145"/>
  <c r="G3145"/>
  <c r="F3145"/>
  <c r="E3145"/>
  <c r="D3145"/>
  <c r="C3145"/>
  <c r="L3144"/>
  <c r="K3144"/>
  <c r="J3144"/>
  <c r="I3144"/>
  <c r="H3144"/>
  <c r="G3144"/>
  <c r="F3144"/>
  <c r="E3144"/>
  <c r="D3144"/>
  <c r="C3144"/>
  <c r="L3143"/>
  <c r="K3143"/>
  <c r="J3143"/>
  <c r="I3143"/>
  <c r="H3143"/>
  <c r="G3143"/>
  <c r="F3143"/>
  <c r="E3143"/>
  <c r="D3143"/>
  <c r="C3143"/>
  <c r="L3142"/>
  <c r="K3142"/>
  <c r="J3142"/>
  <c r="I3142"/>
  <c r="H3142"/>
  <c r="G3142"/>
  <c r="F3142"/>
  <c r="E3142"/>
  <c r="D3142"/>
  <c r="C3142"/>
  <c r="L3141"/>
  <c r="K3141"/>
  <c r="J3141"/>
  <c r="I3141"/>
  <c r="H3141"/>
  <c r="G3141"/>
  <c r="F3141"/>
  <c r="E3141"/>
  <c r="D3141"/>
  <c r="C3141"/>
  <c r="L3140"/>
  <c r="K3140"/>
  <c r="J3140"/>
  <c r="I3140"/>
  <c r="H3140"/>
  <c r="G3140"/>
  <c r="F3140"/>
  <c r="E3140"/>
  <c r="D3140"/>
  <c r="C3140"/>
  <c r="L3139"/>
  <c r="K3139"/>
  <c r="J3139"/>
  <c r="I3139"/>
  <c r="H3139"/>
  <c r="G3139"/>
  <c r="F3139"/>
  <c r="E3139"/>
  <c r="D3139"/>
  <c r="C3139"/>
  <c r="L3138"/>
  <c r="K3138"/>
  <c r="J3138"/>
  <c r="I3138"/>
  <c r="H3138"/>
  <c r="G3138"/>
  <c r="F3138"/>
  <c r="E3138"/>
  <c r="D3138"/>
  <c r="C3138"/>
  <c r="L3137"/>
  <c r="K3137"/>
  <c r="J3137"/>
  <c r="I3137"/>
  <c r="H3137"/>
  <c r="G3137"/>
  <c r="F3137"/>
  <c r="E3137"/>
  <c r="D3137"/>
  <c r="C3137"/>
  <c r="L3136"/>
  <c r="K3136"/>
  <c r="J3136"/>
  <c r="I3136"/>
  <c r="H3136"/>
  <c r="G3136"/>
  <c r="F3136"/>
  <c r="E3136"/>
  <c r="D3136"/>
  <c r="C3136"/>
  <c r="L3135"/>
  <c r="K3135"/>
  <c r="J3135"/>
  <c r="I3135"/>
  <c r="H3135"/>
  <c r="G3135"/>
  <c r="F3135"/>
  <c r="E3135"/>
  <c r="D3135"/>
  <c r="C3135"/>
  <c r="L3134"/>
  <c r="K3134"/>
  <c r="J3134"/>
  <c r="I3134"/>
  <c r="H3134"/>
  <c r="G3134"/>
  <c r="F3134"/>
  <c r="E3134"/>
  <c r="D3134"/>
  <c r="C3134"/>
  <c r="L3133"/>
  <c r="K3133"/>
  <c r="J3133"/>
  <c r="I3133"/>
  <c r="H3133"/>
  <c r="G3133"/>
  <c r="F3133"/>
  <c r="E3133"/>
  <c r="D3133"/>
  <c r="C3133"/>
  <c r="L3125"/>
  <c r="L3128" s="1"/>
  <c r="H3125"/>
  <c r="D3125"/>
  <c r="L3124"/>
  <c r="L3123"/>
  <c r="K3123"/>
  <c r="J3123"/>
  <c r="I3123"/>
  <c r="H3123"/>
  <c r="G3123"/>
  <c r="L3122"/>
  <c r="K3122"/>
  <c r="J3122"/>
  <c r="I3122"/>
  <c r="H3122"/>
  <c r="G3122"/>
  <c r="F3122"/>
  <c r="E3122"/>
  <c r="D3122"/>
  <c r="C3122"/>
  <c r="L3120"/>
  <c r="I3119"/>
  <c r="L3118"/>
  <c r="K3118"/>
  <c r="H3118"/>
  <c r="G3118"/>
  <c r="D3118"/>
  <c r="C3118"/>
  <c r="L3119"/>
  <c r="K3119"/>
  <c r="H3119"/>
  <c r="G3119"/>
  <c r="C3125"/>
  <c r="C3126" s="1"/>
  <c r="B3125"/>
  <c r="L3095"/>
  <c r="K3095"/>
  <c r="L3096" s="1"/>
  <c r="J3095"/>
  <c r="I3095"/>
  <c r="H3095"/>
  <c r="G3095"/>
  <c r="L3094"/>
  <c r="K3094"/>
  <c r="J3094"/>
  <c r="I3094"/>
  <c r="H3094"/>
  <c r="G3094"/>
  <c r="F3094"/>
  <c r="E3094"/>
  <c r="D3094"/>
  <c r="C3094"/>
  <c r="L3093"/>
  <c r="K3093"/>
  <c r="J3093"/>
  <c r="I3093"/>
  <c r="H3093"/>
  <c r="G3093"/>
  <c r="F3093"/>
  <c r="E3093"/>
  <c r="D3093"/>
  <c r="C3093"/>
  <c r="L3092"/>
  <c r="K3092"/>
  <c r="J3092"/>
  <c r="I3092"/>
  <c r="H3092"/>
  <c r="G3092"/>
  <c r="F3092"/>
  <c r="E3092"/>
  <c r="D3092"/>
  <c r="C3092"/>
  <c r="L3091"/>
  <c r="K3091"/>
  <c r="J3091"/>
  <c r="I3091"/>
  <c r="H3091"/>
  <c r="G3091"/>
  <c r="F3091"/>
  <c r="E3091"/>
  <c r="D3091"/>
  <c r="C3091"/>
  <c r="L3090"/>
  <c r="K3090"/>
  <c r="J3090"/>
  <c r="I3090"/>
  <c r="H3090"/>
  <c r="G3090"/>
  <c r="F3090"/>
  <c r="E3090"/>
  <c r="D3090"/>
  <c r="C3090"/>
  <c r="L3089"/>
  <c r="K3089"/>
  <c r="J3089"/>
  <c r="I3089"/>
  <c r="H3089"/>
  <c r="G3089"/>
  <c r="F3089"/>
  <c r="E3089"/>
  <c r="D3089"/>
  <c r="C3089"/>
  <c r="L3088"/>
  <c r="K3088"/>
  <c r="J3088"/>
  <c r="I3088"/>
  <c r="H3088"/>
  <c r="G3088"/>
  <c r="F3088"/>
  <c r="E3088"/>
  <c r="D3088"/>
  <c r="C3088"/>
  <c r="K3087"/>
  <c r="C3087"/>
  <c r="I3086"/>
  <c r="H3086"/>
  <c r="D3086"/>
  <c r="I3085"/>
  <c r="C3085"/>
  <c r="E3084"/>
  <c r="I3083"/>
  <c r="L3077"/>
  <c r="K3077"/>
  <c r="J3077"/>
  <c r="I3077"/>
  <c r="H3077"/>
  <c r="G3077"/>
  <c r="L3076"/>
  <c r="K3076"/>
  <c r="J3076"/>
  <c r="I3076"/>
  <c r="H3076"/>
  <c r="G3076"/>
  <c r="F3076"/>
  <c r="E3076"/>
  <c r="D3076"/>
  <c r="C3076"/>
  <c r="L3075"/>
  <c r="K3075"/>
  <c r="J3075"/>
  <c r="I3075"/>
  <c r="H3075"/>
  <c r="G3075"/>
  <c r="F3075"/>
  <c r="E3075"/>
  <c r="D3075"/>
  <c r="C3075"/>
  <c r="L3074"/>
  <c r="K3074"/>
  <c r="J3074"/>
  <c r="I3074"/>
  <c r="H3074"/>
  <c r="G3074"/>
  <c r="F3074"/>
  <c r="E3074"/>
  <c r="D3074"/>
  <c r="C3074"/>
  <c r="L3073"/>
  <c r="K3073"/>
  <c r="J3073"/>
  <c r="I3073"/>
  <c r="H3073"/>
  <c r="G3073"/>
  <c r="F3073"/>
  <c r="E3073"/>
  <c r="D3073"/>
  <c r="C3073"/>
  <c r="L3072"/>
  <c r="K3072"/>
  <c r="J3072"/>
  <c r="I3072"/>
  <c r="H3072"/>
  <c r="G3072"/>
  <c r="F3072"/>
  <c r="E3072"/>
  <c r="D3072"/>
  <c r="C3072"/>
  <c r="L3071"/>
  <c r="K3071"/>
  <c r="J3071"/>
  <c r="I3071"/>
  <c r="H3071"/>
  <c r="G3071"/>
  <c r="F3071"/>
  <c r="E3071"/>
  <c r="D3071"/>
  <c r="C3071"/>
  <c r="L3070"/>
  <c r="K3070"/>
  <c r="J3070"/>
  <c r="I3070"/>
  <c r="H3070"/>
  <c r="G3070"/>
  <c r="F3070"/>
  <c r="E3070"/>
  <c r="D3070"/>
  <c r="C3070"/>
  <c r="L3069"/>
  <c r="K3069"/>
  <c r="J3069"/>
  <c r="I3069"/>
  <c r="H3069"/>
  <c r="G3069"/>
  <c r="F3069"/>
  <c r="E3069"/>
  <c r="D3069"/>
  <c r="C3069"/>
  <c r="L3068"/>
  <c r="J3068"/>
  <c r="I3068"/>
  <c r="H3068"/>
  <c r="D3068"/>
  <c r="I3067"/>
  <c r="H3067"/>
  <c r="G3067"/>
  <c r="H3066"/>
  <c r="E3066"/>
  <c r="I3065"/>
  <c r="D3065"/>
  <c r="H3064"/>
  <c r="K3056"/>
  <c r="G3056"/>
  <c r="F3056"/>
  <c r="C3056"/>
  <c r="L3055"/>
  <c r="L3054"/>
  <c r="K3054"/>
  <c r="J3054"/>
  <c r="I3054"/>
  <c r="H3054"/>
  <c r="G3054"/>
  <c r="L3053"/>
  <c r="K3053"/>
  <c r="J3053"/>
  <c r="I3053"/>
  <c r="H3053"/>
  <c r="G3053"/>
  <c r="F3053"/>
  <c r="E3053"/>
  <c r="D3053"/>
  <c r="C3053"/>
  <c r="L3051"/>
  <c r="L3050"/>
  <c r="L3049"/>
  <c r="K3049"/>
  <c r="G3049"/>
  <c r="F3049"/>
  <c r="C3049"/>
  <c r="L3056"/>
  <c r="K3050"/>
  <c r="J3056"/>
  <c r="H3056"/>
  <c r="G3050"/>
  <c r="B3056"/>
  <c r="L3026"/>
  <c r="K3026"/>
  <c r="J3026"/>
  <c r="I3026"/>
  <c r="H3026"/>
  <c r="G3026"/>
  <c r="L3025"/>
  <c r="K3025"/>
  <c r="J3025"/>
  <c r="I3025"/>
  <c r="H3025"/>
  <c r="G3025"/>
  <c r="F3025"/>
  <c r="E3025"/>
  <c r="D3025"/>
  <c r="C3025"/>
  <c r="L3024"/>
  <c r="K3024"/>
  <c r="J3024"/>
  <c r="I3024"/>
  <c r="H3024"/>
  <c r="G3024"/>
  <c r="F3024"/>
  <c r="E3024"/>
  <c r="D3024"/>
  <c r="C3024"/>
  <c r="L3023"/>
  <c r="K3023"/>
  <c r="J3023"/>
  <c r="I3023"/>
  <c r="H3023"/>
  <c r="G3023"/>
  <c r="F3023"/>
  <c r="E3023"/>
  <c r="D3023"/>
  <c r="C3023"/>
  <c r="L3022"/>
  <c r="K3022"/>
  <c r="J3022"/>
  <c r="I3022"/>
  <c r="H3022"/>
  <c r="G3022"/>
  <c r="F3022"/>
  <c r="E3022"/>
  <c r="D3022"/>
  <c r="C3022"/>
  <c r="L3021"/>
  <c r="K3021"/>
  <c r="J3021"/>
  <c r="I3021"/>
  <c r="H3021"/>
  <c r="G3021"/>
  <c r="F3021"/>
  <c r="E3021"/>
  <c r="D3021"/>
  <c r="C3021"/>
  <c r="L3020"/>
  <c r="K3020"/>
  <c r="J3020"/>
  <c r="I3020"/>
  <c r="H3020"/>
  <c r="G3020"/>
  <c r="F3020"/>
  <c r="E3020"/>
  <c r="D3020"/>
  <c r="C3020"/>
  <c r="L3019"/>
  <c r="K3019"/>
  <c r="J3019"/>
  <c r="I3019"/>
  <c r="H3019"/>
  <c r="G3019"/>
  <c r="F3019"/>
  <c r="E3019"/>
  <c r="D3019"/>
  <c r="C3019"/>
  <c r="L3018"/>
  <c r="I3018"/>
  <c r="H3018"/>
  <c r="G3018"/>
  <c r="F3018"/>
  <c r="E3018"/>
  <c r="D3018"/>
  <c r="C3018"/>
  <c r="F3017"/>
  <c r="E3017"/>
  <c r="D3017"/>
  <c r="C3017"/>
  <c r="K3016"/>
  <c r="L3008"/>
  <c r="K3008"/>
  <c r="J3008"/>
  <c r="I3008"/>
  <c r="H3008"/>
  <c r="G3008"/>
  <c r="L3007"/>
  <c r="K3007"/>
  <c r="J3007"/>
  <c r="I3007"/>
  <c r="H3007"/>
  <c r="G3007"/>
  <c r="F3007"/>
  <c r="E3007"/>
  <c r="D3007"/>
  <c r="C3007"/>
  <c r="L3006"/>
  <c r="K3006"/>
  <c r="J3006"/>
  <c r="I3006"/>
  <c r="H3006"/>
  <c r="G3006"/>
  <c r="F3006"/>
  <c r="E3006"/>
  <c r="D3006"/>
  <c r="C3006"/>
  <c r="L3005"/>
  <c r="K3005"/>
  <c r="J3005"/>
  <c r="I3005"/>
  <c r="H3005"/>
  <c r="G3005"/>
  <c r="F3005"/>
  <c r="E3005"/>
  <c r="D3005"/>
  <c r="C3005"/>
  <c r="L3004"/>
  <c r="K3004"/>
  <c r="J3004"/>
  <c r="I3004"/>
  <c r="H3004"/>
  <c r="G3004"/>
  <c r="F3004"/>
  <c r="E3004"/>
  <c r="D3004"/>
  <c r="C3004"/>
  <c r="L3003"/>
  <c r="K3003"/>
  <c r="J3003"/>
  <c r="I3003"/>
  <c r="H3003"/>
  <c r="G3003"/>
  <c r="F3003"/>
  <c r="E3003"/>
  <c r="D3003"/>
  <c r="C3003"/>
  <c r="L3002"/>
  <c r="K3002"/>
  <c r="J3002"/>
  <c r="I3002"/>
  <c r="H3002"/>
  <c r="G3002"/>
  <c r="F3002"/>
  <c r="E3002"/>
  <c r="D3002"/>
  <c r="C3002"/>
  <c r="L3001"/>
  <c r="K3001"/>
  <c r="J3001"/>
  <c r="I3001"/>
  <c r="H3001"/>
  <c r="G3001"/>
  <c r="F3001"/>
  <c r="E3001"/>
  <c r="D3001"/>
  <c r="C3001"/>
  <c r="L3000"/>
  <c r="K3000"/>
  <c r="J3000"/>
  <c r="I3000"/>
  <c r="H3000"/>
  <c r="G3000"/>
  <c r="F3000"/>
  <c r="E3000"/>
  <c r="D3000"/>
  <c r="C3000"/>
  <c r="L2999"/>
  <c r="K2999"/>
  <c r="H2999"/>
  <c r="G2999"/>
  <c r="F2999"/>
  <c r="E2999"/>
  <c r="D2999"/>
  <c r="C2999"/>
  <c r="K2998"/>
  <c r="E2998"/>
  <c r="D2998"/>
  <c r="C2998"/>
  <c r="J2997"/>
  <c r="J2987"/>
  <c r="I2987"/>
  <c r="E2987"/>
  <c r="C2987"/>
  <c r="C2988" s="1"/>
  <c r="B2987"/>
  <c r="L2986"/>
  <c r="L2985"/>
  <c r="K2985"/>
  <c r="J2985"/>
  <c r="I2985"/>
  <c r="H2985"/>
  <c r="G2985"/>
  <c r="L2984"/>
  <c r="K2984"/>
  <c r="J2984"/>
  <c r="I2984"/>
  <c r="H2984"/>
  <c r="G2984"/>
  <c r="F2984"/>
  <c r="E2984"/>
  <c r="D2984"/>
  <c r="C2984"/>
  <c r="J2981"/>
  <c r="J2980"/>
  <c r="F2987"/>
  <c r="C2980"/>
  <c r="L2957"/>
  <c r="K2957"/>
  <c r="J2957"/>
  <c r="I2957"/>
  <c r="H2957"/>
  <c r="G2957"/>
  <c r="L2956"/>
  <c r="K2956"/>
  <c r="J2956"/>
  <c r="I2956"/>
  <c r="H2956"/>
  <c r="G2956"/>
  <c r="F2956"/>
  <c r="E2956"/>
  <c r="D2956"/>
  <c r="C2956"/>
  <c r="L2955"/>
  <c r="K2955"/>
  <c r="J2955"/>
  <c r="I2955"/>
  <c r="H2955"/>
  <c r="G2955"/>
  <c r="F2955"/>
  <c r="E2955"/>
  <c r="D2955"/>
  <c r="C2955"/>
  <c r="L2954"/>
  <c r="K2954"/>
  <c r="J2954"/>
  <c r="I2954"/>
  <c r="H2954"/>
  <c r="G2954"/>
  <c r="F2954"/>
  <c r="E2954"/>
  <c r="D2954"/>
  <c r="C2954"/>
  <c r="L2953"/>
  <c r="K2953"/>
  <c r="J2953"/>
  <c r="I2953"/>
  <c r="H2953"/>
  <c r="G2953"/>
  <c r="F2953"/>
  <c r="E2953"/>
  <c r="D2953"/>
  <c r="C2953"/>
  <c r="L2952"/>
  <c r="K2952"/>
  <c r="J2952"/>
  <c r="I2952"/>
  <c r="H2952"/>
  <c r="G2952"/>
  <c r="F2952"/>
  <c r="E2952"/>
  <c r="D2952"/>
  <c r="C2952"/>
  <c r="L2951"/>
  <c r="K2951"/>
  <c r="J2951"/>
  <c r="I2951"/>
  <c r="H2951"/>
  <c r="G2951"/>
  <c r="F2951"/>
  <c r="E2951"/>
  <c r="D2951"/>
  <c r="C2951"/>
  <c r="L2950"/>
  <c r="K2950"/>
  <c r="J2950"/>
  <c r="I2950"/>
  <c r="H2950"/>
  <c r="G2950"/>
  <c r="F2950"/>
  <c r="E2950"/>
  <c r="D2950"/>
  <c r="C2950"/>
  <c r="L2949"/>
  <c r="K2949"/>
  <c r="J2949"/>
  <c r="I2949"/>
  <c r="H2949"/>
  <c r="G2949"/>
  <c r="F2949"/>
  <c r="E2949"/>
  <c r="D2949"/>
  <c r="C2949"/>
  <c r="L2948"/>
  <c r="K2948"/>
  <c r="J2948"/>
  <c r="I2948"/>
  <c r="H2948"/>
  <c r="G2948"/>
  <c r="F2948"/>
  <c r="E2948"/>
  <c r="D2948"/>
  <c r="C2948"/>
  <c r="L2947"/>
  <c r="K2947"/>
  <c r="J2947"/>
  <c r="I2947"/>
  <c r="H2947"/>
  <c r="G2947"/>
  <c r="F2947"/>
  <c r="E2947"/>
  <c r="D2947"/>
  <c r="C2947"/>
  <c r="L2946"/>
  <c r="K2946"/>
  <c r="J2946"/>
  <c r="I2946"/>
  <c r="H2946"/>
  <c r="G2946"/>
  <c r="F2946"/>
  <c r="E2946"/>
  <c r="D2946"/>
  <c r="C2946"/>
  <c r="L2945"/>
  <c r="K2945"/>
  <c r="J2945"/>
  <c r="I2945"/>
  <c r="H2945"/>
  <c r="G2945"/>
  <c r="F2945"/>
  <c r="E2945"/>
  <c r="D2945"/>
  <c r="C2945"/>
  <c r="L2939"/>
  <c r="K2939"/>
  <c r="J2939"/>
  <c r="I2939"/>
  <c r="H2939"/>
  <c r="G2939"/>
  <c r="L2938"/>
  <c r="K2938"/>
  <c r="J2938"/>
  <c r="I2938"/>
  <c r="H2938"/>
  <c r="G2938"/>
  <c r="F2938"/>
  <c r="E2938"/>
  <c r="D2938"/>
  <c r="C2938"/>
  <c r="L2937"/>
  <c r="K2937"/>
  <c r="J2937"/>
  <c r="I2937"/>
  <c r="H2937"/>
  <c r="G2937"/>
  <c r="F2937"/>
  <c r="E2937"/>
  <c r="D2937"/>
  <c r="C2937"/>
  <c r="L2936"/>
  <c r="K2936"/>
  <c r="J2936"/>
  <c r="I2936"/>
  <c r="H2936"/>
  <c r="G2936"/>
  <c r="F2936"/>
  <c r="E2936"/>
  <c r="D2936"/>
  <c r="C2936"/>
  <c r="L2935"/>
  <c r="K2935"/>
  <c r="J2935"/>
  <c r="I2935"/>
  <c r="H2935"/>
  <c r="G2935"/>
  <c r="F2935"/>
  <c r="E2935"/>
  <c r="D2935"/>
  <c r="C2935"/>
  <c r="L2934"/>
  <c r="K2934"/>
  <c r="J2934"/>
  <c r="I2934"/>
  <c r="H2934"/>
  <c r="G2934"/>
  <c r="F2934"/>
  <c r="E2934"/>
  <c r="D2934"/>
  <c r="C2934"/>
  <c r="L2933"/>
  <c r="K2933"/>
  <c r="J2933"/>
  <c r="I2933"/>
  <c r="H2933"/>
  <c r="G2933"/>
  <c r="F2933"/>
  <c r="E2933"/>
  <c r="D2933"/>
  <c r="C2933"/>
  <c r="L2932"/>
  <c r="K2932"/>
  <c r="J2932"/>
  <c r="I2932"/>
  <c r="H2932"/>
  <c r="G2932"/>
  <c r="F2932"/>
  <c r="E2932"/>
  <c r="D2932"/>
  <c r="C2932"/>
  <c r="L2931"/>
  <c r="K2931"/>
  <c r="J2931"/>
  <c r="I2931"/>
  <c r="H2931"/>
  <c r="G2931"/>
  <c r="F2931"/>
  <c r="E2931"/>
  <c r="D2931"/>
  <c r="C2931"/>
  <c r="L2930"/>
  <c r="K2930"/>
  <c r="J2930"/>
  <c r="I2930"/>
  <c r="H2930"/>
  <c r="G2930"/>
  <c r="F2930"/>
  <c r="E2930"/>
  <c r="D2930"/>
  <c r="C2930"/>
  <c r="L2929"/>
  <c r="K2929"/>
  <c r="J2929"/>
  <c r="I2929"/>
  <c r="H2929"/>
  <c r="G2929"/>
  <c r="F2929"/>
  <c r="E2929"/>
  <c r="D2929"/>
  <c r="C2929"/>
  <c r="L2928"/>
  <c r="K2928"/>
  <c r="J2928"/>
  <c r="I2928"/>
  <c r="H2928"/>
  <c r="G2928"/>
  <c r="F2928"/>
  <c r="E2928"/>
  <c r="D2928"/>
  <c r="C2928"/>
  <c r="L2927"/>
  <c r="K2927"/>
  <c r="J2927"/>
  <c r="I2927"/>
  <c r="H2927"/>
  <c r="G2927"/>
  <c r="F2927"/>
  <c r="E2927"/>
  <c r="D2927"/>
  <c r="C2927"/>
  <c r="L2926"/>
  <c r="K2926"/>
  <c r="J2926"/>
  <c r="I2926"/>
  <c r="H2926"/>
  <c r="G2926"/>
  <c r="F2926"/>
  <c r="E2926"/>
  <c r="D2926"/>
  <c r="C2926"/>
  <c r="J2918"/>
  <c r="I2918"/>
  <c r="E2918"/>
  <c r="C2918"/>
  <c r="B2918"/>
  <c r="L2917"/>
  <c r="L2916"/>
  <c r="K2916"/>
  <c r="J2916"/>
  <c r="I2916"/>
  <c r="H2916"/>
  <c r="G2916"/>
  <c r="L2915"/>
  <c r="K2915"/>
  <c r="J2915"/>
  <c r="I2915"/>
  <c r="H2915"/>
  <c r="G2915"/>
  <c r="F2915"/>
  <c r="E2915"/>
  <c r="D2915"/>
  <c r="C2915"/>
  <c r="L2912"/>
  <c r="K2912"/>
  <c r="J2912"/>
  <c r="L2911"/>
  <c r="J2911"/>
  <c r="E2911"/>
  <c r="G2911"/>
  <c r="F2918"/>
  <c r="C2911"/>
  <c r="L2888"/>
  <c r="K2888"/>
  <c r="J2888"/>
  <c r="I2888"/>
  <c r="H2888"/>
  <c r="G2888"/>
  <c r="L2887"/>
  <c r="K2887"/>
  <c r="J2887"/>
  <c r="I2887"/>
  <c r="H2887"/>
  <c r="G2887"/>
  <c r="F2887"/>
  <c r="E2887"/>
  <c r="D2887"/>
  <c r="C2887"/>
  <c r="L2886"/>
  <c r="K2886"/>
  <c r="J2886"/>
  <c r="I2886"/>
  <c r="H2886"/>
  <c r="G2886"/>
  <c r="F2886"/>
  <c r="E2886"/>
  <c r="D2886"/>
  <c r="C2886"/>
  <c r="L2885"/>
  <c r="K2885"/>
  <c r="J2885"/>
  <c r="I2885"/>
  <c r="H2885"/>
  <c r="G2885"/>
  <c r="F2885"/>
  <c r="E2885"/>
  <c r="D2885"/>
  <c r="C2885"/>
  <c r="L2884"/>
  <c r="K2884"/>
  <c r="J2884"/>
  <c r="I2884"/>
  <c r="H2884"/>
  <c r="G2884"/>
  <c r="F2884"/>
  <c r="E2884"/>
  <c r="D2884"/>
  <c r="C2884"/>
  <c r="L2883"/>
  <c r="K2883"/>
  <c r="J2883"/>
  <c r="I2883"/>
  <c r="H2883"/>
  <c r="G2883"/>
  <c r="F2883"/>
  <c r="E2883"/>
  <c r="D2883"/>
  <c r="C2883"/>
  <c r="L2882"/>
  <c r="K2882"/>
  <c r="J2882"/>
  <c r="I2882"/>
  <c r="H2882"/>
  <c r="G2882"/>
  <c r="F2882"/>
  <c r="E2882"/>
  <c r="D2882"/>
  <c r="C2882"/>
  <c r="L2881"/>
  <c r="K2881"/>
  <c r="J2881"/>
  <c r="I2881"/>
  <c r="H2881"/>
  <c r="G2881"/>
  <c r="F2881"/>
  <c r="E2881"/>
  <c r="D2881"/>
  <c r="C2881"/>
  <c r="L2880"/>
  <c r="K2880"/>
  <c r="J2880"/>
  <c r="I2880"/>
  <c r="H2880"/>
  <c r="G2880"/>
  <c r="F2880"/>
  <c r="E2880"/>
  <c r="D2880"/>
  <c r="C2880"/>
  <c r="C2878"/>
  <c r="F2876"/>
  <c r="L2870"/>
  <c r="K2870"/>
  <c r="J2870"/>
  <c r="I2870"/>
  <c r="H2870"/>
  <c r="G2870"/>
  <c r="L2869"/>
  <c r="K2869"/>
  <c r="J2869"/>
  <c r="I2869"/>
  <c r="H2869"/>
  <c r="G2869"/>
  <c r="F2869"/>
  <c r="E2869"/>
  <c r="D2869"/>
  <c r="C2869"/>
  <c r="L2868"/>
  <c r="K2868"/>
  <c r="J2868"/>
  <c r="I2868"/>
  <c r="H2868"/>
  <c r="G2868"/>
  <c r="F2868"/>
  <c r="E2868"/>
  <c r="D2868"/>
  <c r="C2868"/>
  <c r="L2867"/>
  <c r="K2867"/>
  <c r="J2867"/>
  <c r="I2867"/>
  <c r="H2867"/>
  <c r="G2867"/>
  <c r="F2867"/>
  <c r="E2867"/>
  <c r="D2867"/>
  <c r="C2867"/>
  <c r="L2866"/>
  <c r="K2866"/>
  <c r="J2866"/>
  <c r="I2866"/>
  <c r="H2866"/>
  <c r="G2866"/>
  <c r="F2866"/>
  <c r="E2866"/>
  <c r="D2866"/>
  <c r="C2866"/>
  <c r="L2865"/>
  <c r="K2865"/>
  <c r="J2865"/>
  <c r="I2865"/>
  <c r="H2865"/>
  <c r="G2865"/>
  <c r="F2865"/>
  <c r="E2865"/>
  <c r="D2865"/>
  <c r="C2865"/>
  <c r="L2864"/>
  <c r="K2864"/>
  <c r="J2864"/>
  <c r="I2864"/>
  <c r="H2864"/>
  <c r="G2864"/>
  <c r="F2864"/>
  <c r="E2864"/>
  <c r="D2864"/>
  <c r="C2864"/>
  <c r="L2863"/>
  <c r="K2863"/>
  <c r="J2863"/>
  <c r="I2863"/>
  <c r="H2863"/>
  <c r="G2863"/>
  <c r="F2863"/>
  <c r="E2863"/>
  <c r="D2863"/>
  <c r="C2863"/>
  <c r="L2862"/>
  <c r="K2862"/>
  <c r="J2862"/>
  <c r="I2862"/>
  <c r="H2862"/>
  <c r="G2862"/>
  <c r="F2862"/>
  <c r="E2862"/>
  <c r="D2862"/>
  <c r="C2862"/>
  <c r="L2861"/>
  <c r="K2861"/>
  <c r="J2861"/>
  <c r="I2861"/>
  <c r="H2861"/>
  <c r="G2861"/>
  <c r="F2861"/>
  <c r="E2861"/>
  <c r="D2861"/>
  <c r="C2861"/>
  <c r="C2860"/>
  <c r="F2858"/>
  <c r="E2857"/>
  <c r="K2849"/>
  <c r="G2849"/>
  <c r="E2849"/>
  <c r="D2849"/>
  <c r="D2850" s="1"/>
  <c r="C2849"/>
  <c r="L2848"/>
  <c r="L2847"/>
  <c r="K2847"/>
  <c r="J2847"/>
  <c r="I2847"/>
  <c r="H2847"/>
  <c r="G2847"/>
  <c r="L2846"/>
  <c r="K2846"/>
  <c r="J2846"/>
  <c r="I2846"/>
  <c r="H2846"/>
  <c r="G2846"/>
  <c r="F2846"/>
  <c r="E2846"/>
  <c r="D2846"/>
  <c r="C2846"/>
  <c r="L2844"/>
  <c r="L2843"/>
  <c r="L2842"/>
  <c r="K2842"/>
  <c r="G2842"/>
  <c r="F2842"/>
  <c r="C2842"/>
  <c r="L2849"/>
  <c r="K2843"/>
  <c r="J2849"/>
  <c r="H2843"/>
  <c r="G2843"/>
  <c r="F2849"/>
  <c r="D2842"/>
  <c r="B2849"/>
  <c r="L2819"/>
  <c r="K2819"/>
  <c r="J2819"/>
  <c r="K2820" s="1"/>
  <c r="I2819"/>
  <c r="H2819"/>
  <c r="G2819"/>
  <c r="L2818"/>
  <c r="K2818"/>
  <c r="J2818"/>
  <c r="I2818"/>
  <c r="H2818"/>
  <c r="G2818"/>
  <c r="F2818"/>
  <c r="E2818"/>
  <c r="D2818"/>
  <c r="C2818"/>
  <c r="L2817"/>
  <c r="K2817"/>
  <c r="J2817"/>
  <c r="I2817"/>
  <c r="H2817"/>
  <c r="G2817"/>
  <c r="F2817"/>
  <c r="E2817"/>
  <c r="D2817"/>
  <c r="C2817"/>
  <c r="L2816"/>
  <c r="K2816"/>
  <c r="J2816"/>
  <c r="I2816"/>
  <c r="H2816"/>
  <c r="G2816"/>
  <c r="F2816"/>
  <c r="E2816"/>
  <c r="D2816"/>
  <c r="C2816"/>
  <c r="L2815"/>
  <c r="K2815"/>
  <c r="J2815"/>
  <c r="I2815"/>
  <c r="H2815"/>
  <c r="G2815"/>
  <c r="F2815"/>
  <c r="E2815"/>
  <c r="D2815"/>
  <c r="C2815"/>
  <c r="L2814"/>
  <c r="K2814"/>
  <c r="J2814"/>
  <c r="I2814"/>
  <c r="H2814"/>
  <c r="G2814"/>
  <c r="F2814"/>
  <c r="E2814"/>
  <c r="D2814"/>
  <c r="C2814"/>
  <c r="L2813"/>
  <c r="K2813"/>
  <c r="J2813"/>
  <c r="I2813"/>
  <c r="H2813"/>
  <c r="G2813"/>
  <c r="F2813"/>
  <c r="E2813"/>
  <c r="D2813"/>
  <c r="C2813"/>
  <c r="L2812"/>
  <c r="K2812"/>
  <c r="J2812"/>
  <c r="I2812"/>
  <c r="H2812"/>
  <c r="G2812"/>
  <c r="F2812"/>
  <c r="E2812"/>
  <c r="D2812"/>
  <c r="C2812"/>
  <c r="L2811"/>
  <c r="K2811"/>
  <c r="J2811"/>
  <c r="I2811"/>
  <c r="H2811"/>
  <c r="G2811"/>
  <c r="F2811"/>
  <c r="E2811"/>
  <c r="D2811"/>
  <c r="C2811"/>
  <c r="F2810"/>
  <c r="E2810"/>
  <c r="D2810"/>
  <c r="C2810"/>
  <c r="F2809"/>
  <c r="D2809"/>
  <c r="C2809"/>
  <c r="G2808"/>
  <c r="L2801"/>
  <c r="K2801"/>
  <c r="J2801"/>
  <c r="I2801"/>
  <c r="H2801"/>
  <c r="G2801"/>
  <c r="L2800"/>
  <c r="K2800"/>
  <c r="J2800"/>
  <c r="I2800"/>
  <c r="H2800"/>
  <c r="G2800"/>
  <c r="F2800"/>
  <c r="E2800"/>
  <c r="D2800"/>
  <c r="C2800"/>
  <c r="L2799"/>
  <c r="K2799"/>
  <c r="J2799"/>
  <c r="I2799"/>
  <c r="H2799"/>
  <c r="G2799"/>
  <c r="F2799"/>
  <c r="E2799"/>
  <c r="D2799"/>
  <c r="C2799"/>
  <c r="L2798"/>
  <c r="K2798"/>
  <c r="J2798"/>
  <c r="I2798"/>
  <c r="H2798"/>
  <c r="G2798"/>
  <c r="F2798"/>
  <c r="E2798"/>
  <c r="D2798"/>
  <c r="C2798"/>
  <c r="L2797"/>
  <c r="K2797"/>
  <c r="J2797"/>
  <c r="I2797"/>
  <c r="H2797"/>
  <c r="G2797"/>
  <c r="F2797"/>
  <c r="E2797"/>
  <c r="D2797"/>
  <c r="C2797"/>
  <c r="L2796"/>
  <c r="K2796"/>
  <c r="J2796"/>
  <c r="I2796"/>
  <c r="H2796"/>
  <c r="G2796"/>
  <c r="F2796"/>
  <c r="E2796"/>
  <c r="D2796"/>
  <c r="C2796"/>
  <c r="L2795"/>
  <c r="K2795"/>
  <c r="J2795"/>
  <c r="I2795"/>
  <c r="H2795"/>
  <c r="G2795"/>
  <c r="F2795"/>
  <c r="E2795"/>
  <c r="D2795"/>
  <c r="C2795"/>
  <c r="L2794"/>
  <c r="K2794"/>
  <c r="J2794"/>
  <c r="I2794"/>
  <c r="H2794"/>
  <c r="G2794"/>
  <c r="F2794"/>
  <c r="E2794"/>
  <c r="D2794"/>
  <c r="C2794"/>
  <c r="L2793"/>
  <c r="K2793"/>
  <c r="J2793"/>
  <c r="I2793"/>
  <c r="H2793"/>
  <c r="G2793"/>
  <c r="F2793"/>
  <c r="E2793"/>
  <c r="D2793"/>
  <c r="C2793"/>
  <c r="L2792"/>
  <c r="K2792"/>
  <c r="J2792"/>
  <c r="I2792"/>
  <c r="H2792"/>
  <c r="G2792"/>
  <c r="F2792"/>
  <c r="E2792"/>
  <c r="D2792"/>
  <c r="C2792"/>
  <c r="F2791"/>
  <c r="E2791"/>
  <c r="D2791"/>
  <c r="C2791"/>
  <c r="G2790"/>
  <c r="E2790"/>
  <c r="C2790"/>
  <c r="F2789"/>
  <c r="I2781"/>
  <c r="I2780"/>
  <c r="G2780"/>
  <c r="E2780"/>
  <c r="L2779"/>
  <c r="L2778"/>
  <c r="K2778"/>
  <c r="J2778"/>
  <c r="I2778"/>
  <c r="H2778"/>
  <c r="G2778"/>
  <c r="L2777"/>
  <c r="K2777"/>
  <c r="J2777"/>
  <c r="I2777"/>
  <c r="H2777"/>
  <c r="G2777"/>
  <c r="F2777"/>
  <c r="E2777"/>
  <c r="D2777"/>
  <c r="C2777"/>
  <c r="H2774"/>
  <c r="L2773"/>
  <c r="I2773"/>
  <c r="E2773"/>
  <c r="I2774"/>
  <c r="H2780"/>
  <c r="F2780"/>
  <c r="F2781" s="1"/>
  <c r="D2780"/>
  <c r="I2782" s="1"/>
  <c r="B2780"/>
  <c r="L2750"/>
  <c r="K2750"/>
  <c r="J2750"/>
  <c r="K2751" s="1"/>
  <c r="I2750"/>
  <c r="H2750"/>
  <c r="G2750"/>
  <c r="L2749"/>
  <c r="K2749"/>
  <c r="J2749"/>
  <c r="I2749"/>
  <c r="H2749"/>
  <c r="G2749"/>
  <c r="F2749"/>
  <c r="E2749"/>
  <c r="D2749"/>
  <c r="C2749"/>
  <c r="L2748"/>
  <c r="K2748"/>
  <c r="J2748"/>
  <c r="I2748"/>
  <c r="H2748"/>
  <c r="G2748"/>
  <c r="F2748"/>
  <c r="E2748"/>
  <c r="D2748"/>
  <c r="C2748"/>
  <c r="L2747"/>
  <c r="K2747"/>
  <c r="J2747"/>
  <c r="I2747"/>
  <c r="H2747"/>
  <c r="G2747"/>
  <c r="F2747"/>
  <c r="E2747"/>
  <c r="D2747"/>
  <c r="C2747"/>
  <c r="L2746"/>
  <c r="K2746"/>
  <c r="J2746"/>
  <c r="I2746"/>
  <c r="H2746"/>
  <c r="G2746"/>
  <c r="F2746"/>
  <c r="E2746"/>
  <c r="D2746"/>
  <c r="C2746"/>
  <c r="L2745"/>
  <c r="K2745"/>
  <c r="J2745"/>
  <c r="I2745"/>
  <c r="H2745"/>
  <c r="G2745"/>
  <c r="F2745"/>
  <c r="E2745"/>
  <c r="D2745"/>
  <c r="C2745"/>
  <c r="L2744"/>
  <c r="K2744"/>
  <c r="J2744"/>
  <c r="I2744"/>
  <c r="H2744"/>
  <c r="G2744"/>
  <c r="F2744"/>
  <c r="E2744"/>
  <c r="D2744"/>
  <c r="C2744"/>
  <c r="L2743"/>
  <c r="K2743"/>
  <c r="J2743"/>
  <c r="I2743"/>
  <c r="H2743"/>
  <c r="G2743"/>
  <c r="F2743"/>
  <c r="E2743"/>
  <c r="D2743"/>
  <c r="C2743"/>
  <c r="L2742"/>
  <c r="J2742"/>
  <c r="I2742"/>
  <c r="H2742"/>
  <c r="G2742"/>
  <c r="F2742"/>
  <c r="E2742"/>
  <c r="D2742"/>
  <c r="C2742"/>
  <c r="G2741"/>
  <c r="E2741"/>
  <c r="C2741"/>
  <c r="G2740"/>
  <c r="E2740"/>
  <c r="C2740"/>
  <c r="F2739"/>
  <c r="E2739"/>
  <c r="L2738"/>
  <c r="C2738"/>
  <c r="L2732"/>
  <c r="K2732"/>
  <c r="J2732"/>
  <c r="I2732"/>
  <c r="H2732"/>
  <c r="G2732"/>
  <c r="L2731"/>
  <c r="K2731"/>
  <c r="J2731"/>
  <c r="I2731"/>
  <c r="H2731"/>
  <c r="G2731"/>
  <c r="F2731"/>
  <c r="E2731"/>
  <c r="D2731"/>
  <c r="C2731"/>
  <c r="L2730"/>
  <c r="K2730"/>
  <c r="J2730"/>
  <c r="I2730"/>
  <c r="H2730"/>
  <c r="G2730"/>
  <c r="F2730"/>
  <c r="E2730"/>
  <c r="D2730"/>
  <c r="C2730"/>
  <c r="L2729"/>
  <c r="K2729"/>
  <c r="J2729"/>
  <c r="I2729"/>
  <c r="H2729"/>
  <c r="G2729"/>
  <c r="F2729"/>
  <c r="E2729"/>
  <c r="D2729"/>
  <c r="C2729"/>
  <c r="L2728"/>
  <c r="K2728"/>
  <c r="J2728"/>
  <c r="I2728"/>
  <c r="H2728"/>
  <c r="G2728"/>
  <c r="F2728"/>
  <c r="E2728"/>
  <c r="D2728"/>
  <c r="C2728"/>
  <c r="L2727"/>
  <c r="K2727"/>
  <c r="J2727"/>
  <c r="I2727"/>
  <c r="H2727"/>
  <c r="G2727"/>
  <c r="F2727"/>
  <c r="E2727"/>
  <c r="D2727"/>
  <c r="C2727"/>
  <c r="L2726"/>
  <c r="K2726"/>
  <c r="J2726"/>
  <c r="I2726"/>
  <c r="H2726"/>
  <c r="G2726"/>
  <c r="F2726"/>
  <c r="E2726"/>
  <c r="D2726"/>
  <c r="C2726"/>
  <c r="L2725"/>
  <c r="K2725"/>
  <c r="J2725"/>
  <c r="I2725"/>
  <c r="H2725"/>
  <c r="G2725"/>
  <c r="F2725"/>
  <c r="E2725"/>
  <c r="D2725"/>
  <c r="C2725"/>
  <c r="L2724"/>
  <c r="K2724"/>
  <c r="J2724"/>
  <c r="I2724"/>
  <c r="H2724"/>
  <c r="G2724"/>
  <c r="F2724"/>
  <c r="E2724"/>
  <c r="D2724"/>
  <c r="C2724"/>
  <c r="L2723"/>
  <c r="K2723"/>
  <c r="I2723"/>
  <c r="H2723"/>
  <c r="G2723"/>
  <c r="F2723"/>
  <c r="E2723"/>
  <c r="D2723"/>
  <c r="C2723"/>
  <c r="L2722"/>
  <c r="G2722"/>
  <c r="F2722"/>
  <c r="E2722"/>
  <c r="D2722"/>
  <c r="C2722"/>
  <c r="L2721"/>
  <c r="F2721"/>
  <c r="E2721"/>
  <c r="D2721"/>
  <c r="L2720"/>
  <c r="E2720"/>
  <c r="D2720"/>
  <c r="C2720"/>
  <c r="K2719"/>
  <c r="J2712"/>
  <c r="L2711"/>
  <c r="J2711"/>
  <c r="G2711"/>
  <c r="G2712" s="1"/>
  <c r="F2711"/>
  <c r="F2712" s="1"/>
  <c r="D2711"/>
  <c r="B2711"/>
  <c r="L2710"/>
  <c r="L2709"/>
  <c r="K2709"/>
  <c r="J2709"/>
  <c r="I2709"/>
  <c r="H2709"/>
  <c r="G2709"/>
  <c r="L2708"/>
  <c r="K2708"/>
  <c r="J2708"/>
  <c r="I2708"/>
  <c r="H2708"/>
  <c r="G2708"/>
  <c r="F2708"/>
  <c r="E2708"/>
  <c r="D2708"/>
  <c r="C2708"/>
  <c r="L2706"/>
  <c r="I2705"/>
  <c r="K2704"/>
  <c r="J2704"/>
  <c r="F2704"/>
  <c r="E2704"/>
  <c r="K2711"/>
  <c r="J2705"/>
  <c r="I2711"/>
  <c r="I2713" s="1"/>
  <c r="E2711"/>
  <c r="E2712" s="1"/>
  <c r="L2681"/>
  <c r="K2681"/>
  <c r="J2681"/>
  <c r="I2681"/>
  <c r="H2681"/>
  <c r="G2681"/>
  <c r="L2680"/>
  <c r="K2680"/>
  <c r="J2680"/>
  <c r="I2680"/>
  <c r="H2680"/>
  <c r="G2680"/>
  <c r="F2680"/>
  <c r="E2680"/>
  <c r="D2680"/>
  <c r="C2680"/>
  <c r="L2679"/>
  <c r="K2679"/>
  <c r="J2679"/>
  <c r="I2679"/>
  <c r="H2679"/>
  <c r="G2679"/>
  <c r="F2679"/>
  <c r="E2679"/>
  <c r="D2679"/>
  <c r="C2679"/>
  <c r="L2678"/>
  <c r="K2678"/>
  <c r="J2678"/>
  <c r="I2678"/>
  <c r="H2678"/>
  <c r="G2678"/>
  <c r="F2678"/>
  <c r="E2678"/>
  <c r="D2678"/>
  <c r="C2678"/>
  <c r="L2677"/>
  <c r="K2677"/>
  <c r="J2677"/>
  <c r="I2677"/>
  <c r="H2677"/>
  <c r="G2677"/>
  <c r="F2677"/>
  <c r="E2677"/>
  <c r="D2677"/>
  <c r="C2677"/>
  <c r="L2676"/>
  <c r="K2676"/>
  <c r="J2676"/>
  <c r="I2676"/>
  <c r="H2676"/>
  <c r="G2676"/>
  <c r="F2676"/>
  <c r="E2676"/>
  <c r="D2676"/>
  <c r="C2676"/>
  <c r="L2675"/>
  <c r="K2675"/>
  <c r="J2675"/>
  <c r="I2675"/>
  <c r="H2675"/>
  <c r="G2675"/>
  <c r="F2675"/>
  <c r="E2675"/>
  <c r="D2675"/>
  <c r="C2675"/>
  <c r="L2674"/>
  <c r="K2674"/>
  <c r="J2674"/>
  <c r="I2674"/>
  <c r="H2674"/>
  <c r="G2674"/>
  <c r="F2674"/>
  <c r="E2674"/>
  <c r="D2674"/>
  <c r="C2674"/>
  <c r="L2673"/>
  <c r="K2673"/>
  <c r="J2673"/>
  <c r="I2673"/>
  <c r="H2673"/>
  <c r="G2673"/>
  <c r="F2673"/>
  <c r="E2673"/>
  <c r="D2673"/>
  <c r="C2673"/>
  <c r="I2672"/>
  <c r="H2672"/>
  <c r="G2672"/>
  <c r="C2672"/>
  <c r="C2671"/>
  <c r="H2670"/>
  <c r="F2670"/>
  <c r="C2670"/>
  <c r="G2669"/>
  <c r="L2663"/>
  <c r="K2663"/>
  <c r="J2663"/>
  <c r="I2663"/>
  <c r="H2663"/>
  <c r="G2663"/>
  <c r="L2662"/>
  <c r="K2662"/>
  <c r="J2662"/>
  <c r="I2662"/>
  <c r="H2662"/>
  <c r="G2662"/>
  <c r="F2662"/>
  <c r="E2662"/>
  <c r="D2662"/>
  <c r="C2662"/>
  <c r="L2661"/>
  <c r="K2661"/>
  <c r="J2661"/>
  <c r="I2661"/>
  <c r="H2661"/>
  <c r="G2661"/>
  <c r="F2661"/>
  <c r="E2661"/>
  <c r="D2661"/>
  <c r="C2661"/>
  <c r="L2660"/>
  <c r="K2660"/>
  <c r="J2660"/>
  <c r="I2660"/>
  <c r="H2660"/>
  <c r="G2660"/>
  <c r="F2660"/>
  <c r="E2660"/>
  <c r="D2660"/>
  <c r="C2660"/>
  <c r="L2659"/>
  <c r="K2659"/>
  <c r="J2659"/>
  <c r="I2659"/>
  <c r="H2659"/>
  <c r="G2659"/>
  <c r="F2659"/>
  <c r="E2659"/>
  <c r="D2659"/>
  <c r="C2659"/>
  <c r="L2658"/>
  <c r="K2658"/>
  <c r="J2658"/>
  <c r="I2658"/>
  <c r="H2658"/>
  <c r="G2658"/>
  <c r="F2658"/>
  <c r="E2658"/>
  <c r="D2658"/>
  <c r="C2658"/>
  <c r="L2657"/>
  <c r="K2657"/>
  <c r="J2657"/>
  <c r="I2657"/>
  <c r="H2657"/>
  <c r="G2657"/>
  <c r="F2657"/>
  <c r="E2657"/>
  <c r="D2657"/>
  <c r="C2657"/>
  <c r="L2656"/>
  <c r="K2656"/>
  <c r="J2656"/>
  <c r="I2656"/>
  <c r="H2656"/>
  <c r="G2656"/>
  <c r="F2656"/>
  <c r="E2656"/>
  <c r="D2656"/>
  <c r="C2656"/>
  <c r="L2655"/>
  <c r="K2655"/>
  <c r="J2655"/>
  <c r="I2655"/>
  <c r="H2655"/>
  <c r="G2655"/>
  <c r="F2655"/>
  <c r="E2655"/>
  <c r="D2655"/>
  <c r="C2655"/>
  <c r="L2654"/>
  <c r="K2654"/>
  <c r="J2654"/>
  <c r="I2654"/>
  <c r="H2654"/>
  <c r="G2654"/>
  <c r="F2654"/>
  <c r="E2654"/>
  <c r="D2654"/>
  <c r="C2654"/>
  <c r="L2653"/>
  <c r="H2653"/>
  <c r="G2653"/>
  <c r="F2653"/>
  <c r="C2653"/>
  <c r="H2652"/>
  <c r="F2652"/>
  <c r="C2652"/>
  <c r="E2651"/>
  <c r="F2650"/>
  <c r="K2642"/>
  <c r="I2642"/>
  <c r="G2642"/>
  <c r="F2642"/>
  <c r="E2642"/>
  <c r="E2643" s="1"/>
  <c r="L2641"/>
  <c r="L2640"/>
  <c r="K2640"/>
  <c r="J2640"/>
  <c r="I2640"/>
  <c r="H2640"/>
  <c r="G2640"/>
  <c r="L2639"/>
  <c r="K2639"/>
  <c r="J2639"/>
  <c r="I2639"/>
  <c r="H2639"/>
  <c r="G2639"/>
  <c r="F2639"/>
  <c r="E2639"/>
  <c r="D2639"/>
  <c r="C2639"/>
  <c r="J2636"/>
  <c r="H2636"/>
  <c r="I2635"/>
  <c r="E2635"/>
  <c r="D2635"/>
  <c r="I2636"/>
  <c r="H2642"/>
  <c r="F2635"/>
  <c r="D2642"/>
  <c r="L2612"/>
  <c r="K2612"/>
  <c r="J2612"/>
  <c r="I2612"/>
  <c r="H2612"/>
  <c r="G2612"/>
  <c r="L2611"/>
  <c r="K2611"/>
  <c r="J2611"/>
  <c r="I2611"/>
  <c r="H2611"/>
  <c r="G2611"/>
  <c r="F2611"/>
  <c r="E2611"/>
  <c r="D2611"/>
  <c r="C2611"/>
  <c r="L2610"/>
  <c r="K2610"/>
  <c r="J2610"/>
  <c r="I2610"/>
  <c r="H2610"/>
  <c r="G2610"/>
  <c r="F2610"/>
  <c r="E2610"/>
  <c r="D2610"/>
  <c r="C2610"/>
  <c r="L2609"/>
  <c r="K2609"/>
  <c r="J2609"/>
  <c r="I2609"/>
  <c r="H2609"/>
  <c r="G2609"/>
  <c r="F2609"/>
  <c r="E2609"/>
  <c r="D2609"/>
  <c r="C2609"/>
  <c r="L2608"/>
  <c r="K2608"/>
  <c r="J2608"/>
  <c r="I2608"/>
  <c r="H2608"/>
  <c r="G2608"/>
  <c r="F2608"/>
  <c r="E2608"/>
  <c r="D2608"/>
  <c r="C2608"/>
  <c r="L2607"/>
  <c r="K2607"/>
  <c r="J2607"/>
  <c r="I2607"/>
  <c r="H2607"/>
  <c r="G2607"/>
  <c r="F2607"/>
  <c r="E2607"/>
  <c r="D2607"/>
  <c r="C2607"/>
  <c r="L2606"/>
  <c r="K2606"/>
  <c r="J2606"/>
  <c r="I2606"/>
  <c r="H2606"/>
  <c r="G2606"/>
  <c r="F2606"/>
  <c r="E2606"/>
  <c r="D2606"/>
  <c r="C2606"/>
  <c r="L2605"/>
  <c r="K2605"/>
  <c r="J2605"/>
  <c r="I2605"/>
  <c r="H2605"/>
  <c r="G2605"/>
  <c r="F2605"/>
  <c r="E2605"/>
  <c r="D2605"/>
  <c r="C2605"/>
  <c r="G2604"/>
  <c r="F2604"/>
  <c r="E2604"/>
  <c r="D2604"/>
  <c r="C2604"/>
  <c r="G2603"/>
  <c r="F2603"/>
  <c r="E2603"/>
  <c r="D2603"/>
  <c r="C2603"/>
  <c r="G2602"/>
  <c r="F2602"/>
  <c r="E2602"/>
  <c r="D2602"/>
  <c r="C2602"/>
  <c r="G2601"/>
  <c r="F2601"/>
  <c r="E2601"/>
  <c r="D2601"/>
  <c r="C2601"/>
  <c r="G2600"/>
  <c r="F2600"/>
  <c r="E2600"/>
  <c r="D2600"/>
  <c r="C2600"/>
  <c r="L2594"/>
  <c r="K2594"/>
  <c r="J2594"/>
  <c r="I2594"/>
  <c r="H2594"/>
  <c r="G2594"/>
  <c r="L2593"/>
  <c r="K2593"/>
  <c r="J2593"/>
  <c r="I2593"/>
  <c r="H2593"/>
  <c r="G2593"/>
  <c r="F2593"/>
  <c r="E2593"/>
  <c r="D2593"/>
  <c r="C2593"/>
  <c r="L2592"/>
  <c r="K2592"/>
  <c r="J2592"/>
  <c r="I2592"/>
  <c r="H2592"/>
  <c r="G2592"/>
  <c r="F2592"/>
  <c r="E2592"/>
  <c r="D2592"/>
  <c r="C2592"/>
  <c r="L2591"/>
  <c r="K2591"/>
  <c r="J2591"/>
  <c r="I2591"/>
  <c r="H2591"/>
  <c r="G2591"/>
  <c r="F2591"/>
  <c r="E2591"/>
  <c r="D2591"/>
  <c r="C2591"/>
  <c r="L2590"/>
  <c r="K2590"/>
  <c r="J2590"/>
  <c r="I2590"/>
  <c r="H2590"/>
  <c r="G2590"/>
  <c r="F2590"/>
  <c r="E2590"/>
  <c r="D2590"/>
  <c r="C2590"/>
  <c r="L2589"/>
  <c r="K2589"/>
  <c r="J2589"/>
  <c r="I2589"/>
  <c r="H2589"/>
  <c r="G2589"/>
  <c r="F2589"/>
  <c r="E2589"/>
  <c r="D2589"/>
  <c r="C2589"/>
  <c r="L2588"/>
  <c r="K2588"/>
  <c r="J2588"/>
  <c r="I2588"/>
  <c r="H2588"/>
  <c r="G2588"/>
  <c r="F2588"/>
  <c r="E2588"/>
  <c r="D2588"/>
  <c r="C2588"/>
  <c r="L2587"/>
  <c r="K2587"/>
  <c r="J2587"/>
  <c r="I2587"/>
  <c r="H2587"/>
  <c r="G2587"/>
  <c r="F2587"/>
  <c r="E2587"/>
  <c r="D2587"/>
  <c r="C2587"/>
  <c r="L2586"/>
  <c r="K2586"/>
  <c r="J2586"/>
  <c r="I2586"/>
  <c r="H2586"/>
  <c r="G2586"/>
  <c r="F2586"/>
  <c r="E2586"/>
  <c r="D2586"/>
  <c r="C2586"/>
  <c r="L2585"/>
  <c r="G2585"/>
  <c r="F2585"/>
  <c r="E2585"/>
  <c r="D2585"/>
  <c r="C2585"/>
  <c r="G2584"/>
  <c r="F2584"/>
  <c r="E2584"/>
  <c r="D2584"/>
  <c r="C2584"/>
  <c r="G2583"/>
  <c r="F2583"/>
  <c r="E2583"/>
  <c r="D2583"/>
  <c r="C2583"/>
  <c r="G2582"/>
  <c r="F2582"/>
  <c r="E2582"/>
  <c r="D2582"/>
  <c r="C2582"/>
  <c r="L2581"/>
  <c r="F2581"/>
  <c r="E2581"/>
  <c r="D2581"/>
  <c r="C2581"/>
  <c r="L2573"/>
  <c r="I2573"/>
  <c r="H2573"/>
  <c r="D2573"/>
  <c r="B2573"/>
  <c r="L2576" s="1"/>
  <c r="L2572"/>
  <c r="L2571"/>
  <c r="K2571"/>
  <c r="J2571"/>
  <c r="I2571"/>
  <c r="H2571"/>
  <c r="G2571"/>
  <c r="L2570"/>
  <c r="K2570"/>
  <c r="J2570"/>
  <c r="I2570"/>
  <c r="H2570"/>
  <c r="G2570"/>
  <c r="F2570"/>
  <c r="E2570"/>
  <c r="D2570"/>
  <c r="C2570"/>
  <c r="J2567"/>
  <c r="I2567"/>
  <c r="I2566"/>
  <c r="G2566"/>
  <c r="E2566"/>
  <c r="J2566"/>
  <c r="F2566"/>
  <c r="E2573"/>
  <c r="L2568"/>
  <c r="L2543"/>
  <c r="K2543"/>
  <c r="J2543"/>
  <c r="I2543"/>
  <c r="H2543"/>
  <c r="G2543"/>
  <c r="L2542"/>
  <c r="K2542"/>
  <c r="J2542"/>
  <c r="I2542"/>
  <c r="H2542"/>
  <c r="G2542"/>
  <c r="F2542"/>
  <c r="E2542"/>
  <c r="D2542"/>
  <c r="C2542"/>
  <c r="L2541"/>
  <c r="K2541"/>
  <c r="J2541"/>
  <c r="I2541"/>
  <c r="H2541"/>
  <c r="G2541"/>
  <c r="F2541"/>
  <c r="E2541"/>
  <c r="D2541"/>
  <c r="C2541"/>
  <c r="L2540"/>
  <c r="K2540"/>
  <c r="J2540"/>
  <c r="I2540"/>
  <c r="H2540"/>
  <c r="G2540"/>
  <c r="F2540"/>
  <c r="E2540"/>
  <c r="D2540"/>
  <c r="C2540"/>
  <c r="L2539"/>
  <c r="K2539"/>
  <c r="J2539"/>
  <c r="I2539"/>
  <c r="H2539"/>
  <c r="G2539"/>
  <c r="F2539"/>
  <c r="E2539"/>
  <c r="D2539"/>
  <c r="C2539"/>
  <c r="L2538"/>
  <c r="K2538"/>
  <c r="J2538"/>
  <c r="I2538"/>
  <c r="H2538"/>
  <c r="G2538"/>
  <c r="F2538"/>
  <c r="E2538"/>
  <c r="D2538"/>
  <c r="C2538"/>
  <c r="L2537"/>
  <c r="K2537"/>
  <c r="J2537"/>
  <c r="I2537"/>
  <c r="H2537"/>
  <c r="G2537"/>
  <c r="F2537"/>
  <c r="E2537"/>
  <c r="D2537"/>
  <c r="C2537"/>
  <c r="L2536"/>
  <c r="K2536"/>
  <c r="J2536"/>
  <c r="I2536"/>
  <c r="H2536"/>
  <c r="G2536"/>
  <c r="F2536"/>
  <c r="E2536"/>
  <c r="D2536"/>
  <c r="C2536"/>
  <c r="K2535"/>
  <c r="J2535"/>
  <c r="H2535"/>
  <c r="G2535"/>
  <c r="E2535"/>
  <c r="D2535"/>
  <c r="C2535"/>
  <c r="K2533"/>
  <c r="L2525"/>
  <c r="K2525"/>
  <c r="J2525"/>
  <c r="I2525"/>
  <c r="H2525"/>
  <c r="G2525"/>
  <c r="L2524"/>
  <c r="K2524"/>
  <c r="J2524"/>
  <c r="I2524"/>
  <c r="H2524"/>
  <c r="G2524"/>
  <c r="F2524"/>
  <c r="E2524"/>
  <c r="D2524"/>
  <c r="C2524"/>
  <c r="L2523"/>
  <c r="K2523"/>
  <c r="J2523"/>
  <c r="I2523"/>
  <c r="H2523"/>
  <c r="G2523"/>
  <c r="F2523"/>
  <c r="E2523"/>
  <c r="D2523"/>
  <c r="C2523"/>
  <c r="L2522"/>
  <c r="K2522"/>
  <c r="J2522"/>
  <c r="I2522"/>
  <c r="H2522"/>
  <c r="G2522"/>
  <c r="F2522"/>
  <c r="E2522"/>
  <c r="D2522"/>
  <c r="C2522"/>
  <c r="L2521"/>
  <c r="K2521"/>
  <c r="J2521"/>
  <c r="I2521"/>
  <c r="H2521"/>
  <c r="G2521"/>
  <c r="F2521"/>
  <c r="E2521"/>
  <c r="D2521"/>
  <c r="C2521"/>
  <c r="L2520"/>
  <c r="K2520"/>
  <c r="J2520"/>
  <c r="I2520"/>
  <c r="H2520"/>
  <c r="G2520"/>
  <c r="F2520"/>
  <c r="E2520"/>
  <c r="D2520"/>
  <c r="C2520"/>
  <c r="L2519"/>
  <c r="K2519"/>
  <c r="J2519"/>
  <c r="I2519"/>
  <c r="H2519"/>
  <c r="G2519"/>
  <c r="F2519"/>
  <c r="E2519"/>
  <c r="D2519"/>
  <c r="C2519"/>
  <c r="L2518"/>
  <c r="K2518"/>
  <c r="J2518"/>
  <c r="I2518"/>
  <c r="H2518"/>
  <c r="G2518"/>
  <c r="F2518"/>
  <c r="E2518"/>
  <c r="D2518"/>
  <c r="C2518"/>
  <c r="L2517"/>
  <c r="K2517"/>
  <c r="J2517"/>
  <c r="I2517"/>
  <c r="H2517"/>
  <c r="G2517"/>
  <c r="F2517"/>
  <c r="E2517"/>
  <c r="D2517"/>
  <c r="C2517"/>
  <c r="L2516"/>
  <c r="J2516"/>
  <c r="I2516"/>
  <c r="G2516"/>
  <c r="F2516"/>
  <c r="D2516"/>
  <c r="C2516"/>
  <c r="K2515"/>
  <c r="J2514"/>
  <c r="L2504"/>
  <c r="H2504"/>
  <c r="D2504"/>
  <c r="B2504"/>
  <c r="L2503"/>
  <c r="L2502"/>
  <c r="K2502"/>
  <c r="J2502"/>
  <c r="I2502"/>
  <c r="H2502"/>
  <c r="G2502"/>
  <c r="L2501"/>
  <c r="K2501"/>
  <c r="J2501"/>
  <c r="I2501"/>
  <c r="H2501"/>
  <c r="G2501"/>
  <c r="F2501"/>
  <c r="E2501"/>
  <c r="D2501"/>
  <c r="C2501"/>
  <c r="I2498"/>
  <c r="K2497"/>
  <c r="I2497"/>
  <c r="E2497"/>
  <c r="D2497"/>
  <c r="I2504"/>
  <c r="F2497"/>
  <c r="E2504"/>
  <c r="L2499"/>
  <c r="L2474"/>
  <c r="K2474"/>
  <c r="J2474"/>
  <c r="I2474"/>
  <c r="H2474"/>
  <c r="G2474"/>
  <c r="L2473"/>
  <c r="K2473"/>
  <c r="J2473"/>
  <c r="I2473"/>
  <c r="H2473"/>
  <c r="G2473"/>
  <c r="F2473"/>
  <c r="E2473"/>
  <c r="D2473"/>
  <c r="C2473"/>
  <c r="L2472"/>
  <c r="K2472"/>
  <c r="J2472"/>
  <c r="I2472"/>
  <c r="H2472"/>
  <c r="G2472"/>
  <c r="F2472"/>
  <c r="E2472"/>
  <c r="D2472"/>
  <c r="C2472"/>
  <c r="L2471"/>
  <c r="K2471"/>
  <c r="J2471"/>
  <c r="I2471"/>
  <c r="H2471"/>
  <c r="G2471"/>
  <c r="F2471"/>
  <c r="E2471"/>
  <c r="D2471"/>
  <c r="C2471"/>
  <c r="L2470"/>
  <c r="K2470"/>
  <c r="J2470"/>
  <c r="I2470"/>
  <c r="H2470"/>
  <c r="G2470"/>
  <c r="F2470"/>
  <c r="E2470"/>
  <c r="D2470"/>
  <c r="C2470"/>
  <c r="L2469"/>
  <c r="K2469"/>
  <c r="J2469"/>
  <c r="I2469"/>
  <c r="H2469"/>
  <c r="G2469"/>
  <c r="F2469"/>
  <c r="E2469"/>
  <c r="D2469"/>
  <c r="C2469"/>
  <c r="L2468"/>
  <c r="K2468"/>
  <c r="J2468"/>
  <c r="I2468"/>
  <c r="H2468"/>
  <c r="G2468"/>
  <c r="F2468"/>
  <c r="E2468"/>
  <c r="D2468"/>
  <c r="C2468"/>
  <c r="L2467"/>
  <c r="K2467"/>
  <c r="J2467"/>
  <c r="I2467"/>
  <c r="H2467"/>
  <c r="G2467"/>
  <c r="F2467"/>
  <c r="E2467"/>
  <c r="D2467"/>
  <c r="C2467"/>
  <c r="L2466"/>
  <c r="K2466"/>
  <c r="J2466"/>
  <c r="I2466"/>
  <c r="H2466"/>
  <c r="G2466"/>
  <c r="F2466"/>
  <c r="E2466"/>
  <c r="D2466"/>
  <c r="C2466"/>
  <c r="H2465"/>
  <c r="K2464"/>
  <c r="H2464"/>
  <c r="D2464"/>
  <c r="L2463"/>
  <c r="J2463"/>
  <c r="D2463"/>
  <c r="C2463"/>
  <c r="G2462"/>
  <c r="L2456"/>
  <c r="K2456"/>
  <c r="J2456"/>
  <c r="I2456"/>
  <c r="H2456"/>
  <c r="G2456"/>
  <c r="L2455"/>
  <c r="K2455"/>
  <c r="J2455"/>
  <c r="I2455"/>
  <c r="H2455"/>
  <c r="G2455"/>
  <c r="F2455"/>
  <c r="E2455"/>
  <c r="D2455"/>
  <c r="C2455"/>
  <c r="L2454"/>
  <c r="K2454"/>
  <c r="J2454"/>
  <c r="I2454"/>
  <c r="H2454"/>
  <c r="G2454"/>
  <c r="F2454"/>
  <c r="E2454"/>
  <c r="D2454"/>
  <c r="C2454"/>
  <c r="L2453"/>
  <c r="K2453"/>
  <c r="J2453"/>
  <c r="I2453"/>
  <c r="H2453"/>
  <c r="G2453"/>
  <c r="F2453"/>
  <c r="E2453"/>
  <c r="D2453"/>
  <c r="C2453"/>
  <c r="L2452"/>
  <c r="K2452"/>
  <c r="J2452"/>
  <c r="I2452"/>
  <c r="H2452"/>
  <c r="G2452"/>
  <c r="F2452"/>
  <c r="E2452"/>
  <c r="D2452"/>
  <c r="C2452"/>
  <c r="L2451"/>
  <c r="K2451"/>
  <c r="J2451"/>
  <c r="I2451"/>
  <c r="H2451"/>
  <c r="G2451"/>
  <c r="F2451"/>
  <c r="E2451"/>
  <c r="D2451"/>
  <c r="C2451"/>
  <c r="L2450"/>
  <c r="K2450"/>
  <c r="J2450"/>
  <c r="I2450"/>
  <c r="H2450"/>
  <c r="G2450"/>
  <c r="F2450"/>
  <c r="E2450"/>
  <c r="D2450"/>
  <c r="C2450"/>
  <c r="L2449"/>
  <c r="K2449"/>
  <c r="J2449"/>
  <c r="I2449"/>
  <c r="H2449"/>
  <c r="G2449"/>
  <c r="F2449"/>
  <c r="E2449"/>
  <c r="D2449"/>
  <c r="C2449"/>
  <c r="L2448"/>
  <c r="K2448"/>
  <c r="J2448"/>
  <c r="I2448"/>
  <c r="H2448"/>
  <c r="G2448"/>
  <c r="F2448"/>
  <c r="E2448"/>
  <c r="D2448"/>
  <c r="C2448"/>
  <c r="L2447"/>
  <c r="K2447"/>
  <c r="J2447"/>
  <c r="I2447"/>
  <c r="H2447"/>
  <c r="G2447"/>
  <c r="F2447"/>
  <c r="E2447"/>
  <c r="D2447"/>
  <c r="C2447"/>
  <c r="L2446"/>
  <c r="K2446"/>
  <c r="H2446"/>
  <c r="G2446"/>
  <c r="D2446"/>
  <c r="L2445"/>
  <c r="J2445"/>
  <c r="G2445"/>
  <c r="D2445"/>
  <c r="C2445"/>
  <c r="K2444"/>
  <c r="I2444"/>
  <c r="G2444"/>
  <c r="C2444"/>
  <c r="F2443"/>
  <c r="L2435"/>
  <c r="L2438" s="1"/>
  <c r="I2435"/>
  <c r="H2435"/>
  <c r="D2435"/>
  <c r="B2435"/>
  <c r="L2434"/>
  <c r="L2433"/>
  <c r="K2433"/>
  <c r="J2433"/>
  <c r="I2433"/>
  <c r="H2433"/>
  <c r="G2433"/>
  <c r="L2432"/>
  <c r="K2432"/>
  <c r="J2432"/>
  <c r="I2432"/>
  <c r="H2432"/>
  <c r="G2432"/>
  <c r="F2432"/>
  <c r="E2432"/>
  <c r="D2432"/>
  <c r="C2432"/>
  <c r="K2429"/>
  <c r="J2429"/>
  <c r="I2429"/>
  <c r="L2428"/>
  <c r="K2428"/>
  <c r="I2428"/>
  <c r="E2428"/>
  <c r="L2429"/>
  <c r="K2435"/>
  <c r="J2428"/>
  <c r="H2429"/>
  <c r="G2428"/>
  <c r="F2428"/>
  <c r="E2435"/>
  <c r="E2436" s="1"/>
  <c r="L2430"/>
  <c r="L2405"/>
  <c r="K2405"/>
  <c r="J2405"/>
  <c r="I2405"/>
  <c r="H2405"/>
  <c r="L2406" s="1"/>
  <c r="G2405"/>
  <c r="L2404"/>
  <c r="K2404"/>
  <c r="J2404"/>
  <c r="I2404"/>
  <c r="H2404"/>
  <c r="G2404"/>
  <c r="F2404"/>
  <c r="E2404"/>
  <c r="D2404"/>
  <c r="C2404"/>
  <c r="L2403"/>
  <c r="K2403"/>
  <c r="J2403"/>
  <c r="I2403"/>
  <c r="H2403"/>
  <c r="G2403"/>
  <c r="F2403"/>
  <c r="E2403"/>
  <c r="D2403"/>
  <c r="C2403"/>
  <c r="L2402"/>
  <c r="K2402"/>
  <c r="J2402"/>
  <c r="I2402"/>
  <c r="H2402"/>
  <c r="G2402"/>
  <c r="F2402"/>
  <c r="E2402"/>
  <c r="D2402"/>
  <c r="C2402"/>
  <c r="L2401"/>
  <c r="K2401"/>
  <c r="J2401"/>
  <c r="I2401"/>
  <c r="H2401"/>
  <c r="G2401"/>
  <c r="F2401"/>
  <c r="E2401"/>
  <c r="D2401"/>
  <c r="C2401"/>
  <c r="L2400"/>
  <c r="K2400"/>
  <c r="J2400"/>
  <c r="I2400"/>
  <c r="H2400"/>
  <c r="G2400"/>
  <c r="F2400"/>
  <c r="E2400"/>
  <c r="D2400"/>
  <c r="C2400"/>
  <c r="L2399"/>
  <c r="K2399"/>
  <c r="J2399"/>
  <c r="I2399"/>
  <c r="H2399"/>
  <c r="G2399"/>
  <c r="F2399"/>
  <c r="E2399"/>
  <c r="D2399"/>
  <c r="C2399"/>
  <c r="L2398"/>
  <c r="K2398"/>
  <c r="J2398"/>
  <c r="I2398"/>
  <c r="H2398"/>
  <c r="G2398"/>
  <c r="F2398"/>
  <c r="E2398"/>
  <c r="D2398"/>
  <c r="C2398"/>
  <c r="E2397"/>
  <c r="L2387"/>
  <c r="K2387"/>
  <c r="J2387"/>
  <c r="I2387"/>
  <c r="H2387"/>
  <c r="G2387"/>
  <c r="L2386"/>
  <c r="K2386"/>
  <c r="J2386"/>
  <c r="I2386"/>
  <c r="H2386"/>
  <c r="G2386"/>
  <c r="F2386"/>
  <c r="E2386"/>
  <c r="D2386"/>
  <c r="C2386"/>
  <c r="L2385"/>
  <c r="K2385"/>
  <c r="J2385"/>
  <c r="I2385"/>
  <c r="H2385"/>
  <c r="G2385"/>
  <c r="F2385"/>
  <c r="E2385"/>
  <c r="D2385"/>
  <c r="C2385"/>
  <c r="L2384"/>
  <c r="K2384"/>
  <c r="J2384"/>
  <c r="I2384"/>
  <c r="H2384"/>
  <c r="G2384"/>
  <c r="F2384"/>
  <c r="E2384"/>
  <c r="D2384"/>
  <c r="C2384"/>
  <c r="L2383"/>
  <c r="K2383"/>
  <c r="J2383"/>
  <c r="I2383"/>
  <c r="H2383"/>
  <c r="G2383"/>
  <c r="F2383"/>
  <c r="E2383"/>
  <c r="D2383"/>
  <c r="C2383"/>
  <c r="L2382"/>
  <c r="K2382"/>
  <c r="J2382"/>
  <c r="I2382"/>
  <c r="H2382"/>
  <c r="G2382"/>
  <c r="F2382"/>
  <c r="E2382"/>
  <c r="D2382"/>
  <c r="C2382"/>
  <c r="L2381"/>
  <c r="K2381"/>
  <c r="J2381"/>
  <c r="I2381"/>
  <c r="H2381"/>
  <c r="G2381"/>
  <c r="F2381"/>
  <c r="E2381"/>
  <c r="D2381"/>
  <c r="C2381"/>
  <c r="L2380"/>
  <c r="K2380"/>
  <c r="J2380"/>
  <c r="I2380"/>
  <c r="H2380"/>
  <c r="G2380"/>
  <c r="F2380"/>
  <c r="E2380"/>
  <c r="D2380"/>
  <c r="C2380"/>
  <c r="L2379"/>
  <c r="K2379"/>
  <c r="J2379"/>
  <c r="I2379"/>
  <c r="H2379"/>
  <c r="G2379"/>
  <c r="F2379"/>
  <c r="E2379"/>
  <c r="D2379"/>
  <c r="C2379"/>
  <c r="D2378"/>
  <c r="K2366"/>
  <c r="K2367" s="1"/>
  <c r="J2366"/>
  <c r="F2366"/>
  <c r="K2368" s="1"/>
  <c r="D2366"/>
  <c r="C2366"/>
  <c r="B2366"/>
  <c r="L2365"/>
  <c r="L2364"/>
  <c r="K2364"/>
  <c r="J2364"/>
  <c r="I2364"/>
  <c r="H2364"/>
  <c r="G2364"/>
  <c r="L2363"/>
  <c r="K2363"/>
  <c r="J2363"/>
  <c r="I2363"/>
  <c r="H2363"/>
  <c r="G2363"/>
  <c r="F2363"/>
  <c r="E2363"/>
  <c r="D2363"/>
  <c r="C2363"/>
  <c r="L2361"/>
  <c r="H2360"/>
  <c r="G2360"/>
  <c r="G2359"/>
  <c r="C2359"/>
  <c r="L2359"/>
  <c r="K2360"/>
  <c r="H2359"/>
  <c r="G2366"/>
  <c r="D2359"/>
  <c r="L2337"/>
  <c r="L2336"/>
  <c r="K2336"/>
  <c r="J2336"/>
  <c r="I2336"/>
  <c r="H2336"/>
  <c r="G2336"/>
  <c r="L2335"/>
  <c r="K2335"/>
  <c r="J2335"/>
  <c r="I2335"/>
  <c r="H2335"/>
  <c r="G2335"/>
  <c r="F2335"/>
  <c r="E2335"/>
  <c r="D2335"/>
  <c r="C2335"/>
  <c r="L2334"/>
  <c r="K2334"/>
  <c r="J2334"/>
  <c r="I2334"/>
  <c r="H2334"/>
  <c r="G2334"/>
  <c r="F2334"/>
  <c r="E2334"/>
  <c r="D2334"/>
  <c r="C2334"/>
  <c r="L2333"/>
  <c r="K2333"/>
  <c r="J2333"/>
  <c r="I2333"/>
  <c r="H2333"/>
  <c r="G2333"/>
  <c r="F2333"/>
  <c r="E2333"/>
  <c r="D2333"/>
  <c r="C2333"/>
  <c r="L2332"/>
  <c r="K2332"/>
  <c r="J2332"/>
  <c r="I2332"/>
  <c r="H2332"/>
  <c r="G2332"/>
  <c r="F2332"/>
  <c r="E2332"/>
  <c r="D2332"/>
  <c r="C2332"/>
  <c r="L2331"/>
  <c r="K2331"/>
  <c r="J2331"/>
  <c r="I2331"/>
  <c r="H2331"/>
  <c r="G2331"/>
  <c r="F2331"/>
  <c r="E2331"/>
  <c r="D2331"/>
  <c r="C2331"/>
  <c r="L2330"/>
  <c r="K2330"/>
  <c r="J2330"/>
  <c r="I2330"/>
  <c r="H2330"/>
  <c r="G2330"/>
  <c r="F2330"/>
  <c r="E2330"/>
  <c r="D2330"/>
  <c r="C2330"/>
  <c r="L2329"/>
  <c r="K2329"/>
  <c r="J2329"/>
  <c r="I2329"/>
  <c r="H2329"/>
  <c r="G2329"/>
  <c r="F2329"/>
  <c r="E2329"/>
  <c r="D2329"/>
  <c r="C2329"/>
  <c r="L2328"/>
  <c r="K2328"/>
  <c r="J2328"/>
  <c r="I2328"/>
  <c r="H2328"/>
  <c r="G2328"/>
  <c r="F2328"/>
  <c r="E2328"/>
  <c r="D2328"/>
  <c r="C2328"/>
  <c r="K2327"/>
  <c r="I2327"/>
  <c r="F2327"/>
  <c r="E2327"/>
  <c r="C2327"/>
  <c r="I2326"/>
  <c r="F2326"/>
  <c r="E2326"/>
  <c r="F2325"/>
  <c r="E2325"/>
  <c r="F2324"/>
  <c r="L2318"/>
  <c r="K2318"/>
  <c r="J2318"/>
  <c r="I2318"/>
  <c r="H2318"/>
  <c r="G2318"/>
  <c r="L2317"/>
  <c r="K2317"/>
  <c r="J2317"/>
  <c r="I2317"/>
  <c r="H2317"/>
  <c r="G2317"/>
  <c r="F2317"/>
  <c r="E2317"/>
  <c r="D2317"/>
  <c r="C2317"/>
  <c r="L2316"/>
  <c r="K2316"/>
  <c r="J2316"/>
  <c r="I2316"/>
  <c r="H2316"/>
  <c r="G2316"/>
  <c r="F2316"/>
  <c r="E2316"/>
  <c r="D2316"/>
  <c r="C2316"/>
  <c r="L2315"/>
  <c r="K2315"/>
  <c r="J2315"/>
  <c r="I2315"/>
  <c r="H2315"/>
  <c r="G2315"/>
  <c r="F2315"/>
  <c r="E2315"/>
  <c r="D2315"/>
  <c r="C2315"/>
  <c r="L2314"/>
  <c r="K2314"/>
  <c r="J2314"/>
  <c r="I2314"/>
  <c r="H2314"/>
  <c r="G2314"/>
  <c r="F2314"/>
  <c r="E2314"/>
  <c r="D2314"/>
  <c r="C2314"/>
  <c r="L2313"/>
  <c r="K2313"/>
  <c r="J2313"/>
  <c r="I2313"/>
  <c r="H2313"/>
  <c r="G2313"/>
  <c r="F2313"/>
  <c r="E2313"/>
  <c r="D2313"/>
  <c r="C2313"/>
  <c r="L2312"/>
  <c r="K2312"/>
  <c r="J2312"/>
  <c r="I2312"/>
  <c r="H2312"/>
  <c r="G2312"/>
  <c r="F2312"/>
  <c r="E2312"/>
  <c r="D2312"/>
  <c r="C2312"/>
  <c r="L2311"/>
  <c r="K2311"/>
  <c r="J2311"/>
  <c r="I2311"/>
  <c r="H2311"/>
  <c r="G2311"/>
  <c r="F2311"/>
  <c r="E2311"/>
  <c r="D2311"/>
  <c r="C2311"/>
  <c r="L2310"/>
  <c r="K2310"/>
  <c r="J2310"/>
  <c r="I2310"/>
  <c r="H2310"/>
  <c r="G2310"/>
  <c r="F2310"/>
  <c r="E2310"/>
  <c r="D2310"/>
  <c r="C2310"/>
  <c r="L2309"/>
  <c r="K2309"/>
  <c r="J2309"/>
  <c r="I2309"/>
  <c r="H2309"/>
  <c r="G2309"/>
  <c r="F2309"/>
  <c r="E2309"/>
  <c r="D2309"/>
  <c r="C2309"/>
  <c r="J2308"/>
  <c r="I2308"/>
  <c r="H2308"/>
  <c r="F2308"/>
  <c r="E2308"/>
  <c r="D2308"/>
  <c r="H2307"/>
  <c r="F2307"/>
  <c r="E2307"/>
  <c r="D2307"/>
  <c r="F2306"/>
  <c r="E2306"/>
  <c r="D2306"/>
  <c r="E2305"/>
  <c r="K2297"/>
  <c r="I2297"/>
  <c r="G2297"/>
  <c r="E2297"/>
  <c r="F2298" s="1"/>
  <c r="D2297"/>
  <c r="C2297"/>
  <c r="L2296"/>
  <c r="L2295"/>
  <c r="K2295"/>
  <c r="J2295"/>
  <c r="I2295"/>
  <c r="H2295"/>
  <c r="G2295"/>
  <c r="L2294"/>
  <c r="K2294"/>
  <c r="J2294"/>
  <c r="I2294"/>
  <c r="H2294"/>
  <c r="G2294"/>
  <c r="F2294"/>
  <c r="E2294"/>
  <c r="D2294"/>
  <c r="C2294"/>
  <c r="L2292"/>
  <c r="L2291"/>
  <c r="K2290"/>
  <c r="H2290"/>
  <c r="G2290"/>
  <c r="C2290"/>
  <c r="K2291"/>
  <c r="J2297"/>
  <c r="G2291"/>
  <c r="F2297"/>
  <c r="D2290"/>
  <c r="B2297"/>
  <c r="K2268"/>
  <c r="L2267"/>
  <c r="K2267"/>
  <c r="J2267"/>
  <c r="L2268" s="1"/>
  <c r="I2267"/>
  <c r="H2267"/>
  <c r="G2267"/>
  <c r="L2266"/>
  <c r="K2266"/>
  <c r="J2266"/>
  <c r="I2266"/>
  <c r="H2266"/>
  <c r="G2266"/>
  <c r="F2266"/>
  <c r="E2266"/>
  <c r="D2266"/>
  <c r="C2266"/>
  <c r="L2265"/>
  <c r="K2265"/>
  <c r="J2265"/>
  <c r="I2265"/>
  <c r="H2265"/>
  <c r="G2265"/>
  <c r="F2265"/>
  <c r="E2265"/>
  <c r="D2265"/>
  <c r="C2265"/>
  <c r="L2264"/>
  <c r="K2264"/>
  <c r="J2264"/>
  <c r="I2264"/>
  <c r="H2264"/>
  <c r="G2264"/>
  <c r="F2264"/>
  <c r="E2264"/>
  <c r="D2264"/>
  <c r="C2264"/>
  <c r="L2263"/>
  <c r="K2263"/>
  <c r="J2263"/>
  <c r="I2263"/>
  <c r="H2263"/>
  <c r="G2263"/>
  <c r="F2263"/>
  <c r="E2263"/>
  <c r="D2263"/>
  <c r="C2263"/>
  <c r="L2262"/>
  <c r="K2262"/>
  <c r="J2262"/>
  <c r="I2262"/>
  <c r="H2262"/>
  <c r="G2262"/>
  <c r="F2262"/>
  <c r="E2262"/>
  <c r="D2262"/>
  <c r="C2262"/>
  <c r="L2261"/>
  <c r="K2261"/>
  <c r="J2261"/>
  <c r="I2261"/>
  <c r="H2261"/>
  <c r="G2261"/>
  <c r="F2261"/>
  <c r="E2261"/>
  <c r="D2261"/>
  <c r="C2261"/>
  <c r="L2260"/>
  <c r="K2260"/>
  <c r="J2260"/>
  <c r="I2260"/>
  <c r="H2260"/>
  <c r="G2260"/>
  <c r="F2260"/>
  <c r="E2260"/>
  <c r="D2260"/>
  <c r="C2260"/>
  <c r="L2259"/>
  <c r="K2259"/>
  <c r="J2259"/>
  <c r="I2259"/>
  <c r="H2259"/>
  <c r="G2259"/>
  <c r="F2259"/>
  <c r="E2259"/>
  <c r="D2259"/>
  <c r="C2259"/>
  <c r="L2258"/>
  <c r="K2258"/>
  <c r="J2258"/>
  <c r="I2258"/>
  <c r="H2258"/>
  <c r="G2258"/>
  <c r="F2258"/>
  <c r="E2258"/>
  <c r="D2258"/>
  <c r="C2258"/>
  <c r="L2257"/>
  <c r="K2257"/>
  <c r="J2257"/>
  <c r="I2257"/>
  <c r="H2257"/>
  <c r="G2257"/>
  <c r="F2257"/>
  <c r="E2257"/>
  <c r="D2257"/>
  <c r="C2257"/>
  <c r="L2256"/>
  <c r="K2256"/>
  <c r="J2256"/>
  <c r="I2256"/>
  <c r="H2256"/>
  <c r="G2256"/>
  <c r="F2256"/>
  <c r="E2256"/>
  <c r="D2256"/>
  <c r="C2256"/>
  <c r="L2255"/>
  <c r="K2255"/>
  <c r="J2255"/>
  <c r="I2255"/>
  <c r="H2255"/>
  <c r="G2255"/>
  <c r="F2255"/>
  <c r="E2255"/>
  <c r="D2255"/>
  <c r="C2255"/>
  <c r="L2249"/>
  <c r="K2249"/>
  <c r="J2249"/>
  <c r="I2249"/>
  <c r="H2249"/>
  <c r="G2249"/>
  <c r="L2248"/>
  <c r="K2248"/>
  <c r="J2248"/>
  <c r="I2248"/>
  <c r="H2248"/>
  <c r="G2248"/>
  <c r="F2248"/>
  <c r="E2248"/>
  <c r="D2248"/>
  <c r="C2248"/>
  <c r="L2247"/>
  <c r="K2247"/>
  <c r="J2247"/>
  <c r="I2247"/>
  <c r="H2247"/>
  <c r="G2247"/>
  <c r="F2247"/>
  <c r="E2247"/>
  <c r="D2247"/>
  <c r="C2247"/>
  <c r="L2246"/>
  <c r="K2246"/>
  <c r="J2246"/>
  <c r="I2246"/>
  <c r="H2246"/>
  <c r="G2246"/>
  <c r="F2246"/>
  <c r="E2246"/>
  <c r="D2246"/>
  <c r="C2246"/>
  <c r="L2245"/>
  <c r="K2245"/>
  <c r="J2245"/>
  <c r="I2245"/>
  <c r="H2245"/>
  <c r="G2245"/>
  <c r="F2245"/>
  <c r="E2245"/>
  <c r="D2245"/>
  <c r="C2245"/>
  <c r="L2244"/>
  <c r="K2244"/>
  <c r="J2244"/>
  <c r="I2244"/>
  <c r="H2244"/>
  <c r="G2244"/>
  <c r="F2244"/>
  <c r="E2244"/>
  <c r="D2244"/>
  <c r="C2244"/>
  <c r="L2243"/>
  <c r="K2243"/>
  <c r="J2243"/>
  <c r="I2243"/>
  <c r="H2243"/>
  <c r="G2243"/>
  <c r="F2243"/>
  <c r="E2243"/>
  <c r="D2243"/>
  <c r="C2243"/>
  <c r="L2242"/>
  <c r="K2242"/>
  <c r="J2242"/>
  <c r="I2242"/>
  <c r="H2242"/>
  <c r="G2242"/>
  <c r="F2242"/>
  <c r="E2242"/>
  <c r="D2242"/>
  <c r="C2242"/>
  <c r="L2241"/>
  <c r="K2241"/>
  <c r="J2241"/>
  <c r="I2241"/>
  <c r="H2241"/>
  <c r="G2241"/>
  <c r="F2241"/>
  <c r="E2241"/>
  <c r="D2241"/>
  <c r="C2241"/>
  <c r="L2240"/>
  <c r="K2240"/>
  <c r="J2240"/>
  <c r="I2240"/>
  <c r="H2240"/>
  <c r="G2240"/>
  <c r="F2240"/>
  <c r="E2240"/>
  <c r="D2240"/>
  <c r="C2240"/>
  <c r="L2239"/>
  <c r="K2239"/>
  <c r="J2239"/>
  <c r="I2239"/>
  <c r="H2239"/>
  <c r="G2239"/>
  <c r="F2239"/>
  <c r="E2239"/>
  <c r="D2239"/>
  <c r="C2239"/>
  <c r="L2238"/>
  <c r="K2238"/>
  <c r="J2238"/>
  <c r="I2238"/>
  <c r="H2238"/>
  <c r="G2238"/>
  <c r="F2238"/>
  <c r="E2238"/>
  <c r="D2238"/>
  <c r="C2238"/>
  <c r="L2237"/>
  <c r="K2237"/>
  <c r="J2237"/>
  <c r="I2237"/>
  <c r="H2237"/>
  <c r="G2237"/>
  <c r="F2237"/>
  <c r="E2237"/>
  <c r="D2237"/>
  <c r="C2237"/>
  <c r="L2236"/>
  <c r="K2236"/>
  <c r="J2236"/>
  <c r="I2236"/>
  <c r="H2236"/>
  <c r="G2236"/>
  <c r="F2236"/>
  <c r="E2236"/>
  <c r="D2236"/>
  <c r="C2236"/>
  <c r="L2230"/>
  <c r="L2228"/>
  <c r="L2229" s="1"/>
  <c r="K2228"/>
  <c r="H2228"/>
  <c r="G2228"/>
  <c r="C2228"/>
  <c r="L2227"/>
  <c r="L2226"/>
  <c r="K2226"/>
  <c r="J2226"/>
  <c r="I2226"/>
  <c r="H2226"/>
  <c r="G2226"/>
  <c r="L2225"/>
  <c r="K2225"/>
  <c r="J2225"/>
  <c r="I2225"/>
  <c r="H2225"/>
  <c r="G2225"/>
  <c r="F2225"/>
  <c r="E2225"/>
  <c r="D2225"/>
  <c r="C2225"/>
  <c r="J2222"/>
  <c r="I2222"/>
  <c r="H2222"/>
  <c r="K2221"/>
  <c r="J2221"/>
  <c r="H2221"/>
  <c r="D2221"/>
  <c r="L2220"/>
  <c r="L2222" s="1"/>
  <c r="K2220"/>
  <c r="K2222" s="1"/>
  <c r="J2220"/>
  <c r="J2228" s="1"/>
  <c r="I2220"/>
  <c r="I2221" s="1"/>
  <c r="H2220"/>
  <c r="G2220"/>
  <c r="G2222" s="1"/>
  <c r="F2220"/>
  <c r="E2220"/>
  <c r="E2221" s="1"/>
  <c r="D2220"/>
  <c r="D2228" s="1"/>
  <c r="D2229" s="1"/>
  <c r="C2220"/>
  <c r="B2220"/>
  <c r="L2198"/>
  <c r="K2198"/>
  <c r="J2198"/>
  <c r="I2198"/>
  <c r="H2198"/>
  <c r="G2198"/>
  <c r="L2197"/>
  <c r="K2197"/>
  <c r="J2197"/>
  <c r="I2197"/>
  <c r="H2197"/>
  <c r="G2197"/>
  <c r="F2197"/>
  <c r="E2197"/>
  <c r="D2197"/>
  <c r="C2197"/>
  <c r="L2196"/>
  <c r="K2196"/>
  <c r="J2196"/>
  <c r="I2196"/>
  <c r="H2196"/>
  <c r="G2196"/>
  <c r="F2196"/>
  <c r="E2196"/>
  <c r="D2196"/>
  <c r="C2196"/>
  <c r="L2195"/>
  <c r="K2195"/>
  <c r="J2195"/>
  <c r="I2195"/>
  <c r="H2195"/>
  <c r="G2195"/>
  <c r="F2195"/>
  <c r="E2195"/>
  <c r="D2195"/>
  <c r="C2195"/>
  <c r="L2194"/>
  <c r="K2194"/>
  <c r="J2194"/>
  <c r="I2194"/>
  <c r="H2194"/>
  <c r="G2194"/>
  <c r="F2194"/>
  <c r="E2194"/>
  <c r="D2194"/>
  <c r="C2194"/>
  <c r="L2193"/>
  <c r="K2193"/>
  <c r="J2193"/>
  <c r="I2193"/>
  <c r="H2193"/>
  <c r="G2193"/>
  <c r="F2193"/>
  <c r="E2193"/>
  <c r="D2193"/>
  <c r="C2193"/>
  <c r="L2192"/>
  <c r="K2192"/>
  <c r="J2192"/>
  <c r="I2192"/>
  <c r="H2192"/>
  <c r="G2192"/>
  <c r="F2192"/>
  <c r="E2192"/>
  <c r="D2192"/>
  <c r="C2192"/>
  <c r="L2191"/>
  <c r="K2191"/>
  <c r="J2191"/>
  <c r="I2191"/>
  <c r="H2191"/>
  <c r="G2191"/>
  <c r="F2191"/>
  <c r="E2191"/>
  <c r="D2191"/>
  <c r="C2191"/>
  <c r="L2190"/>
  <c r="K2190"/>
  <c r="J2190"/>
  <c r="I2190"/>
  <c r="H2190"/>
  <c r="G2190"/>
  <c r="F2190"/>
  <c r="E2190"/>
  <c r="D2190"/>
  <c r="C2190"/>
  <c r="K2189"/>
  <c r="J2189"/>
  <c r="I2189"/>
  <c r="H2189"/>
  <c r="G2189"/>
  <c r="F2189"/>
  <c r="E2189"/>
  <c r="D2189"/>
  <c r="C2189"/>
  <c r="K2188"/>
  <c r="J2188"/>
  <c r="I2188"/>
  <c r="H2188"/>
  <c r="G2188"/>
  <c r="F2188"/>
  <c r="E2188"/>
  <c r="D2188"/>
  <c r="C2188"/>
  <c r="K2187"/>
  <c r="J2187"/>
  <c r="I2187"/>
  <c r="H2187"/>
  <c r="G2187"/>
  <c r="F2187"/>
  <c r="E2187"/>
  <c r="D2187"/>
  <c r="C2187"/>
  <c r="J2186"/>
  <c r="I2186"/>
  <c r="H2186"/>
  <c r="G2186"/>
  <c r="F2186"/>
  <c r="E2186"/>
  <c r="D2186"/>
  <c r="C2186"/>
  <c r="L2180"/>
  <c r="K2180"/>
  <c r="J2180"/>
  <c r="I2180"/>
  <c r="H2180"/>
  <c r="G2180"/>
  <c r="L2179"/>
  <c r="K2179"/>
  <c r="J2179"/>
  <c r="I2179"/>
  <c r="H2179"/>
  <c r="G2179"/>
  <c r="F2179"/>
  <c r="E2179"/>
  <c r="D2179"/>
  <c r="C2179"/>
  <c r="L2178"/>
  <c r="K2178"/>
  <c r="J2178"/>
  <c r="I2178"/>
  <c r="H2178"/>
  <c r="G2178"/>
  <c r="F2178"/>
  <c r="E2178"/>
  <c r="D2178"/>
  <c r="C2178"/>
  <c r="L2177"/>
  <c r="K2177"/>
  <c r="J2177"/>
  <c r="I2177"/>
  <c r="H2177"/>
  <c r="G2177"/>
  <c r="F2177"/>
  <c r="E2177"/>
  <c r="D2177"/>
  <c r="C2177"/>
  <c r="L2176"/>
  <c r="K2176"/>
  <c r="J2176"/>
  <c r="I2176"/>
  <c r="H2176"/>
  <c r="G2176"/>
  <c r="F2176"/>
  <c r="E2176"/>
  <c r="D2176"/>
  <c r="C2176"/>
  <c r="L2175"/>
  <c r="K2175"/>
  <c r="J2175"/>
  <c r="I2175"/>
  <c r="H2175"/>
  <c r="G2175"/>
  <c r="F2175"/>
  <c r="E2175"/>
  <c r="D2175"/>
  <c r="C2175"/>
  <c r="L2174"/>
  <c r="K2174"/>
  <c r="J2174"/>
  <c r="I2174"/>
  <c r="H2174"/>
  <c r="G2174"/>
  <c r="F2174"/>
  <c r="E2174"/>
  <c r="D2174"/>
  <c r="C2174"/>
  <c r="L2173"/>
  <c r="K2173"/>
  <c r="J2173"/>
  <c r="I2173"/>
  <c r="H2173"/>
  <c r="G2173"/>
  <c r="F2173"/>
  <c r="E2173"/>
  <c r="D2173"/>
  <c r="C2173"/>
  <c r="L2172"/>
  <c r="K2172"/>
  <c r="J2172"/>
  <c r="I2172"/>
  <c r="H2172"/>
  <c r="G2172"/>
  <c r="F2172"/>
  <c r="E2172"/>
  <c r="D2172"/>
  <c r="C2172"/>
  <c r="L2171"/>
  <c r="K2171"/>
  <c r="J2171"/>
  <c r="I2171"/>
  <c r="H2171"/>
  <c r="G2171"/>
  <c r="F2171"/>
  <c r="E2171"/>
  <c r="D2171"/>
  <c r="C2171"/>
  <c r="L2170"/>
  <c r="K2170"/>
  <c r="J2170"/>
  <c r="I2170"/>
  <c r="H2170"/>
  <c r="G2170"/>
  <c r="F2170"/>
  <c r="E2170"/>
  <c r="D2170"/>
  <c r="C2170"/>
  <c r="K2169"/>
  <c r="J2169"/>
  <c r="I2169"/>
  <c r="H2169"/>
  <c r="G2169"/>
  <c r="F2169"/>
  <c r="E2169"/>
  <c r="D2169"/>
  <c r="C2169"/>
  <c r="J2168"/>
  <c r="I2168"/>
  <c r="H2168"/>
  <c r="G2168"/>
  <c r="F2168"/>
  <c r="E2168"/>
  <c r="D2168"/>
  <c r="C2168"/>
  <c r="I2167"/>
  <c r="H2167"/>
  <c r="G2167"/>
  <c r="F2167"/>
  <c r="E2167"/>
  <c r="D2167"/>
  <c r="C2167"/>
  <c r="L2159"/>
  <c r="H2159"/>
  <c r="D2159"/>
  <c r="B2159"/>
  <c r="L2158"/>
  <c r="L2157"/>
  <c r="K2157"/>
  <c r="J2157"/>
  <c r="I2157"/>
  <c r="H2157"/>
  <c r="G2157"/>
  <c r="L2156"/>
  <c r="K2156"/>
  <c r="J2156"/>
  <c r="I2156"/>
  <c r="H2156"/>
  <c r="G2156"/>
  <c r="F2156"/>
  <c r="E2156"/>
  <c r="D2156"/>
  <c r="C2156"/>
  <c r="I2153"/>
  <c r="K2152"/>
  <c r="I2152"/>
  <c r="E2152"/>
  <c r="D2152"/>
  <c r="L2151"/>
  <c r="K2151"/>
  <c r="J2151"/>
  <c r="I2151"/>
  <c r="I2159" s="1"/>
  <c r="H2151"/>
  <c r="G2151"/>
  <c r="F2151"/>
  <c r="F2152" s="1"/>
  <c r="E2151"/>
  <c r="E2159" s="1"/>
  <c r="E2160" s="1"/>
  <c r="D2151"/>
  <c r="C2151"/>
  <c r="B2151"/>
  <c r="L2154" s="1"/>
  <c r="L2129"/>
  <c r="K2129"/>
  <c r="J2129"/>
  <c r="I2129"/>
  <c r="H2129"/>
  <c r="L2130" s="1"/>
  <c r="G2129"/>
  <c r="L2128"/>
  <c r="K2128"/>
  <c r="J2128"/>
  <c r="I2128"/>
  <c r="H2128"/>
  <c r="G2128"/>
  <c r="F2128"/>
  <c r="E2128"/>
  <c r="D2128"/>
  <c r="C2128"/>
  <c r="L2127"/>
  <c r="K2127"/>
  <c r="J2127"/>
  <c r="I2127"/>
  <c r="H2127"/>
  <c r="G2127"/>
  <c r="F2127"/>
  <c r="E2127"/>
  <c r="D2127"/>
  <c r="C2127"/>
  <c r="L2126"/>
  <c r="K2126"/>
  <c r="J2126"/>
  <c r="I2126"/>
  <c r="H2126"/>
  <c r="G2126"/>
  <c r="F2126"/>
  <c r="E2126"/>
  <c r="D2126"/>
  <c r="C2126"/>
  <c r="L2125"/>
  <c r="K2125"/>
  <c r="J2125"/>
  <c r="I2125"/>
  <c r="H2125"/>
  <c r="G2125"/>
  <c r="F2125"/>
  <c r="E2125"/>
  <c r="D2125"/>
  <c r="C2125"/>
  <c r="L2124"/>
  <c r="K2124"/>
  <c r="J2124"/>
  <c r="I2124"/>
  <c r="H2124"/>
  <c r="G2124"/>
  <c r="F2124"/>
  <c r="E2124"/>
  <c r="D2124"/>
  <c r="C2124"/>
  <c r="L2123"/>
  <c r="K2123"/>
  <c r="J2123"/>
  <c r="I2123"/>
  <c r="H2123"/>
  <c r="G2123"/>
  <c r="F2123"/>
  <c r="E2123"/>
  <c r="D2123"/>
  <c r="C2123"/>
  <c r="L2122"/>
  <c r="K2122"/>
  <c r="J2122"/>
  <c r="I2122"/>
  <c r="H2122"/>
  <c r="G2122"/>
  <c r="F2122"/>
  <c r="E2122"/>
  <c r="D2122"/>
  <c r="C2122"/>
  <c r="L2121"/>
  <c r="K2121"/>
  <c r="J2121"/>
  <c r="I2121"/>
  <c r="H2121"/>
  <c r="G2121"/>
  <c r="F2121"/>
  <c r="E2121"/>
  <c r="D2121"/>
  <c r="C2121"/>
  <c r="L2120"/>
  <c r="K2120"/>
  <c r="J2120"/>
  <c r="I2120"/>
  <c r="H2120"/>
  <c r="G2120"/>
  <c r="F2120"/>
  <c r="E2120"/>
  <c r="D2120"/>
  <c r="C2120"/>
  <c r="L2119"/>
  <c r="K2119"/>
  <c r="J2119"/>
  <c r="I2119"/>
  <c r="H2119"/>
  <c r="G2119"/>
  <c r="F2119"/>
  <c r="E2119"/>
  <c r="D2119"/>
  <c r="C2119"/>
  <c r="L2118"/>
  <c r="K2118"/>
  <c r="J2118"/>
  <c r="I2118"/>
  <c r="H2118"/>
  <c r="G2118"/>
  <c r="F2118"/>
  <c r="E2118"/>
  <c r="D2118"/>
  <c r="C2118"/>
  <c r="L2117"/>
  <c r="K2117"/>
  <c r="J2117"/>
  <c r="I2117"/>
  <c r="H2117"/>
  <c r="G2117"/>
  <c r="F2117"/>
  <c r="E2117"/>
  <c r="D2117"/>
  <c r="C2117"/>
  <c r="L2111"/>
  <c r="K2111"/>
  <c r="J2111"/>
  <c r="I2111"/>
  <c r="H2111"/>
  <c r="G2111"/>
  <c r="L2110"/>
  <c r="K2110"/>
  <c r="J2110"/>
  <c r="I2110"/>
  <c r="H2110"/>
  <c r="G2110"/>
  <c r="F2110"/>
  <c r="E2110"/>
  <c r="D2110"/>
  <c r="C2110"/>
  <c r="L2109"/>
  <c r="K2109"/>
  <c r="J2109"/>
  <c r="I2109"/>
  <c r="H2109"/>
  <c r="G2109"/>
  <c r="F2109"/>
  <c r="E2109"/>
  <c r="D2109"/>
  <c r="C2109"/>
  <c r="L2108"/>
  <c r="K2108"/>
  <c r="J2108"/>
  <c r="I2108"/>
  <c r="H2108"/>
  <c r="G2108"/>
  <c r="F2108"/>
  <c r="E2108"/>
  <c r="D2108"/>
  <c r="C2108"/>
  <c r="L2107"/>
  <c r="K2107"/>
  <c r="J2107"/>
  <c r="I2107"/>
  <c r="H2107"/>
  <c r="G2107"/>
  <c r="F2107"/>
  <c r="E2107"/>
  <c r="D2107"/>
  <c r="C2107"/>
  <c r="L2106"/>
  <c r="K2106"/>
  <c r="J2106"/>
  <c r="I2106"/>
  <c r="H2106"/>
  <c r="G2106"/>
  <c r="F2106"/>
  <c r="E2106"/>
  <c r="D2106"/>
  <c r="C2106"/>
  <c r="L2105"/>
  <c r="K2105"/>
  <c r="J2105"/>
  <c r="I2105"/>
  <c r="H2105"/>
  <c r="G2105"/>
  <c r="F2105"/>
  <c r="E2105"/>
  <c r="D2105"/>
  <c r="C2105"/>
  <c r="L2104"/>
  <c r="K2104"/>
  <c r="J2104"/>
  <c r="I2104"/>
  <c r="H2104"/>
  <c r="G2104"/>
  <c r="F2104"/>
  <c r="E2104"/>
  <c r="D2104"/>
  <c r="C2104"/>
  <c r="L2103"/>
  <c r="K2103"/>
  <c r="J2103"/>
  <c r="I2103"/>
  <c r="H2103"/>
  <c r="G2103"/>
  <c r="F2103"/>
  <c r="E2103"/>
  <c r="D2103"/>
  <c r="C2103"/>
  <c r="L2102"/>
  <c r="K2102"/>
  <c r="J2102"/>
  <c r="I2102"/>
  <c r="H2102"/>
  <c r="G2102"/>
  <c r="F2102"/>
  <c r="E2102"/>
  <c r="D2102"/>
  <c r="C2102"/>
  <c r="L2101"/>
  <c r="K2101"/>
  <c r="J2101"/>
  <c r="I2101"/>
  <c r="H2101"/>
  <c r="G2101"/>
  <c r="F2101"/>
  <c r="E2101"/>
  <c r="D2101"/>
  <c r="C2101"/>
  <c r="L2100"/>
  <c r="K2100"/>
  <c r="J2100"/>
  <c r="I2100"/>
  <c r="H2100"/>
  <c r="G2100"/>
  <c r="F2100"/>
  <c r="E2100"/>
  <c r="D2100"/>
  <c r="C2100"/>
  <c r="L2099"/>
  <c r="K2099"/>
  <c r="J2099"/>
  <c r="I2099"/>
  <c r="H2099"/>
  <c r="G2099"/>
  <c r="F2099"/>
  <c r="E2099"/>
  <c r="D2099"/>
  <c r="C2099"/>
  <c r="L2098"/>
  <c r="K2098"/>
  <c r="J2098"/>
  <c r="I2098"/>
  <c r="H2098"/>
  <c r="G2098"/>
  <c r="F2098"/>
  <c r="E2098"/>
  <c r="D2098"/>
  <c r="C2098"/>
  <c r="L2090"/>
  <c r="I2090"/>
  <c r="I2091" s="1"/>
  <c r="H2090"/>
  <c r="D2090"/>
  <c r="B2090"/>
  <c r="L2093" s="1"/>
  <c r="L2089"/>
  <c r="L2088"/>
  <c r="K2088"/>
  <c r="J2088"/>
  <c r="I2088"/>
  <c r="H2088"/>
  <c r="G2088"/>
  <c r="L2087"/>
  <c r="K2087"/>
  <c r="J2087"/>
  <c r="I2087"/>
  <c r="H2087"/>
  <c r="G2087"/>
  <c r="F2087"/>
  <c r="E2087"/>
  <c r="D2087"/>
  <c r="C2087"/>
  <c r="J2084"/>
  <c r="I2084"/>
  <c r="I2083"/>
  <c r="E2083"/>
  <c r="J2083"/>
  <c r="F2083"/>
  <c r="E2090"/>
  <c r="L2085"/>
  <c r="L2060"/>
  <c r="K2060"/>
  <c r="J2060"/>
  <c r="I2060"/>
  <c r="H2060"/>
  <c r="G2060"/>
  <c r="L2059"/>
  <c r="K2059"/>
  <c r="J2059"/>
  <c r="I2059"/>
  <c r="H2059"/>
  <c r="G2059"/>
  <c r="F2059"/>
  <c r="E2059"/>
  <c r="D2059"/>
  <c r="C2059"/>
  <c r="L2058"/>
  <c r="K2058"/>
  <c r="J2058"/>
  <c r="I2058"/>
  <c r="H2058"/>
  <c r="G2058"/>
  <c r="F2058"/>
  <c r="E2058"/>
  <c r="D2058"/>
  <c r="C2058"/>
  <c r="L2057"/>
  <c r="K2057"/>
  <c r="J2057"/>
  <c r="I2057"/>
  <c r="H2057"/>
  <c r="G2057"/>
  <c r="F2057"/>
  <c r="E2057"/>
  <c r="D2057"/>
  <c r="C2057"/>
  <c r="L2056"/>
  <c r="K2056"/>
  <c r="J2056"/>
  <c r="I2056"/>
  <c r="H2056"/>
  <c r="G2056"/>
  <c r="F2056"/>
  <c r="E2056"/>
  <c r="D2056"/>
  <c r="C2056"/>
  <c r="L2055"/>
  <c r="K2055"/>
  <c r="J2055"/>
  <c r="I2055"/>
  <c r="H2055"/>
  <c r="G2055"/>
  <c r="F2055"/>
  <c r="E2055"/>
  <c r="D2055"/>
  <c r="C2055"/>
  <c r="L2054"/>
  <c r="K2054"/>
  <c r="J2054"/>
  <c r="I2054"/>
  <c r="H2054"/>
  <c r="G2054"/>
  <c r="F2054"/>
  <c r="E2054"/>
  <c r="D2054"/>
  <c r="C2054"/>
  <c r="L2053"/>
  <c r="K2053"/>
  <c r="J2053"/>
  <c r="I2053"/>
  <c r="H2053"/>
  <c r="G2053"/>
  <c r="F2053"/>
  <c r="E2053"/>
  <c r="D2053"/>
  <c r="C2053"/>
  <c r="K2052"/>
  <c r="J2052"/>
  <c r="H2052"/>
  <c r="G2052"/>
  <c r="F2052"/>
  <c r="E2052"/>
  <c r="D2052"/>
  <c r="C2052"/>
  <c r="K2049"/>
  <c r="E2048"/>
  <c r="D2048"/>
  <c r="L2042"/>
  <c r="K2042"/>
  <c r="J2042"/>
  <c r="I2042"/>
  <c r="H2042"/>
  <c r="G2042"/>
  <c r="L2041"/>
  <c r="K2041"/>
  <c r="J2041"/>
  <c r="I2041"/>
  <c r="H2041"/>
  <c r="G2041"/>
  <c r="F2041"/>
  <c r="E2041"/>
  <c r="D2041"/>
  <c r="C2041"/>
  <c r="L2040"/>
  <c r="K2040"/>
  <c r="J2040"/>
  <c r="I2040"/>
  <c r="H2040"/>
  <c r="G2040"/>
  <c r="F2040"/>
  <c r="E2040"/>
  <c r="D2040"/>
  <c r="C2040"/>
  <c r="L2039"/>
  <c r="K2039"/>
  <c r="J2039"/>
  <c r="I2039"/>
  <c r="H2039"/>
  <c r="G2039"/>
  <c r="F2039"/>
  <c r="E2039"/>
  <c r="D2039"/>
  <c r="C2039"/>
  <c r="L2038"/>
  <c r="K2038"/>
  <c r="J2038"/>
  <c r="I2038"/>
  <c r="H2038"/>
  <c r="G2038"/>
  <c r="F2038"/>
  <c r="E2038"/>
  <c r="D2038"/>
  <c r="C2038"/>
  <c r="L2037"/>
  <c r="K2037"/>
  <c r="J2037"/>
  <c r="I2037"/>
  <c r="H2037"/>
  <c r="G2037"/>
  <c r="F2037"/>
  <c r="E2037"/>
  <c r="D2037"/>
  <c r="C2037"/>
  <c r="L2036"/>
  <c r="K2036"/>
  <c r="J2036"/>
  <c r="I2036"/>
  <c r="H2036"/>
  <c r="G2036"/>
  <c r="F2036"/>
  <c r="E2036"/>
  <c r="D2036"/>
  <c r="C2036"/>
  <c r="L2035"/>
  <c r="K2035"/>
  <c r="J2035"/>
  <c r="I2035"/>
  <c r="H2035"/>
  <c r="G2035"/>
  <c r="F2035"/>
  <c r="E2035"/>
  <c r="D2035"/>
  <c r="C2035"/>
  <c r="L2034"/>
  <c r="K2034"/>
  <c r="J2034"/>
  <c r="I2034"/>
  <c r="H2034"/>
  <c r="G2034"/>
  <c r="F2034"/>
  <c r="E2034"/>
  <c r="D2034"/>
  <c r="C2034"/>
  <c r="L2033"/>
  <c r="J2033"/>
  <c r="I2033"/>
  <c r="G2033"/>
  <c r="F2033"/>
  <c r="E2033"/>
  <c r="D2033"/>
  <c r="C2033"/>
  <c r="K2031"/>
  <c r="J2030"/>
  <c r="E2030"/>
  <c r="D2030"/>
  <c r="D2029"/>
  <c r="C2029"/>
  <c r="H2023"/>
  <c r="J2021"/>
  <c r="H2021"/>
  <c r="F2021"/>
  <c r="D2021"/>
  <c r="D2022" s="1"/>
  <c r="C2021"/>
  <c r="C2022" s="1"/>
  <c r="B2021"/>
  <c r="L2020"/>
  <c r="L2019"/>
  <c r="K2019"/>
  <c r="J2019"/>
  <c r="I2019"/>
  <c r="H2019"/>
  <c r="G2019"/>
  <c r="L2018"/>
  <c r="K2018"/>
  <c r="J2018"/>
  <c r="I2018"/>
  <c r="H2018"/>
  <c r="G2018"/>
  <c r="F2018"/>
  <c r="E2018"/>
  <c r="D2018"/>
  <c r="C2018"/>
  <c r="L2016"/>
  <c r="L2015"/>
  <c r="H2015"/>
  <c r="G2015"/>
  <c r="I2014"/>
  <c r="G2014"/>
  <c r="C2014"/>
  <c r="K2021"/>
  <c r="H2014"/>
  <c r="G2021"/>
  <c r="D2014"/>
  <c r="L1991"/>
  <c r="K1991"/>
  <c r="J1991"/>
  <c r="I1991"/>
  <c r="H1991"/>
  <c r="G1991"/>
  <c r="L1990"/>
  <c r="K1990"/>
  <c r="J1990"/>
  <c r="I1990"/>
  <c r="H1990"/>
  <c r="G1990"/>
  <c r="F1990"/>
  <c r="E1990"/>
  <c r="D1990"/>
  <c r="C1990"/>
  <c r="L1989"/>
  <c r="K1989"/>
  <c r="J1989"/>
  <c r="I1989"/>
  <c r="H1989"/>
  <c r="G1989"/>
  <c r="F1989"/>
  <c r="E1989"/>
  <c r="D1989"/>
  <c r="C1989"/>
  <c r="L1988"/>
  <c r="K1988"/>
  <c r="J1988"/>
  <c r="I1988"/>
  <c r="H1988"/>
  <c r="G1988"/>
  <c r="F1988"/>
  <c r="E1988"/>
  <c r="D1988"/>
  <c r="C1988"/>
  <c r="L1987"/>
  <c r="K1987"/>
  <c r="J1987"/>
  <c r="I1987"/>
  <c r="H1987"/>
  <c r="G1987"/>
  <c r="F1987"/>
  <c r="E1987"/>
  <c r="D1987"/>
  <c r="C1987"/>
  <c r="L1986"/>
  <c r="K1986"/>
  <c r="J1986"/>
  <c r="I1986"/>
  <c r="H1986"/>
  <c r="G1986"/>
  <c r="F1986"/>
  <c r="E1986"/>
  <c r="D1986"/>
  <c r="C1986"/>
  <c r="L1985"/>
  <c r="K1985"/>
  <c r="J1985"/>
  <c r="I1985"/>
  <c r="H1985"/>
  <c r="G1985"/>
  <c r="F1985"/>
  <c r="E1985"/>
  <c r="D1985"/>
  <c r="C1985"/>
  <c r="L1984"/>
  <c r="K1984"/>
  <c r="J1984"/>
  <c r="I1984"/>
  <c r="H1984"/>
  <c r="G1984"/>
  <c r="F1984"/>
  <c r="E1984"/>
  <c r="D1984"/>
  <c r="C1984"/>
  <c r="L1983"/>
  <c r="K1983"/>
  <c r="J1983"/>
  <c r="I1983"/>
  <c r="H1983"/>
  <c r="G1983"/>
  <c r="F1983"/>
  <c r="E1983"/>
  <c r="D1983"/>
  <c r="C1983"/>
  <c r="L1982"/>
  <c r="K1982"/>
  <c r="J1982"/>
  <c r="I1982"/>
  <c r="H1982"/>
  <c r="G1982"/>
  <c r="F1982"/>
  <c r="E1982"/>
  <c r="D1982"/>
  <c r="C1982"/>
  <c r="L1981"/>
  <c r="K1981"/>
  <c r="J1981"/>
  <c r="I1981"/>
  <c r="H1981"/>
  <c r="G1981"/>
  <c r="F1981"/>
  <c r="E1981"/>
  <c r="D1981"/>
  <c r="C1981"/>
  <c r="L1980"/>
  <c r="K1980"/>
  <c r="J1980"/>
  <c r="I1980"/>
  <c r="H1980"/>
  <c r="G1980"/>
  <c r="F1980"/>
  <c r="E1980"/>
  <c r="D1980"/>
  <c r="C1980"/>
  <c r="K1979"/>
  <c r="J1979"/>
  <c r="I1979"/>
  <c r="H1979"/>
  <c r="G1979"/>
  <c r="F1979"/>
  <c r="E1979"/>
  <c r="D1979"/>
  <c r="C1979"/>
  <c r="L1973"/>
  <c r="K1973"/>
  <c r="J1973"/>
  <c r="I1973"/>
  <c r="H1973"/>
  <c r="G1973"/>
  <c r="L1972"/>
  <c r="K1972"/>
  <c r="J1972"/>
  <c r="I1972"/>
  <c r="H1972"/>
  <c r="G1972"/>
  <c r="F1972"/>
  <c r="E1972"/>
  <c r="D1972"/>
  <c r="C1972"/>
  <c r="L1971"/>
  <c r="K1971"/>
  <c r="J1971"/>
  <c r="I1971"/>
  <c r="H1971"/>
  <c r="G1971"/>
  <c r="F1971"/>
  <c r="E1971"/>
  <c r="D1971"/>
  <c r="C1971"/>
  <c r="L1970"/>
  <c r="K1970"/>
  <c r="J1970"/>
  <c r="I1970"/>
  <c r="H1970"/>
  <c r="G1970"/>
  <c r="F1970"/>
  <c r="E1970"/>
  <c r="D1970"/>
  <c r="C1970"/>
  <c r="L1969"/>
  <c r="K1969"/>
  <c r="J1969"/>
  <c r="I1969"/>
  <c r="H1969"/>
  <c r="G1969"/>
  <c r="F1969"/>
  <c r="E1969"/>
  <c r="D1969"/>
  <c r="C1969"/>
  <c r="L1968"/>
  <c r="K1968"/>
  <c r="J1968"/>
  <c r="I1968"/>
  <c r="H1968"/>
  <c r="G1968"/>
  <c r="F1968"/>
  <c r="E1968"/>
  <c r="D1968"/>
  <c r="C1968"/>
  <c r="L1967"/>
  <c r="K1967"/>
  <c r="J1967"/>
  <c r="I1967"/>
  <c r="H1967"/>
  <c r="G1967"/>
  <c r="F1967"/>
  <c r="E1967"/>
  <c r="D1967"/>
  <c r="C1967"/>
  <c r="L1966"/>
  <c r="K1966"/>
  <c r="J1966"/>
  <c r="I1966"/>
  <c r="H1966"/>
  <c r="G1966"/>
  <c r="F1966"/>
  <c r="E1966"/>
  <c r="D1966"/>
  <c r="C1966"/>
  <c r="L1965"/>
  <c r="K1965"/>
  <c r="J1965"/>
  <c r="I1965"/>
  <c r="H1965"/>
  <c r="G1965"/>
  <c r="F1965"/>
  <c r="E1965"/>
  <c r="D1965"/>
  <c r="C1965"/>
  <c r="L1964"/>
  <c r="K1964"/>
  <c r="J1964"/>
  <c r="I1964"/>
  <c r="H1964"/>
  <c r="G1964"/>
  <c r="F1964"/>
  <c r="E1964"/>
  <c r="D1964"/>
  <c r="C1964"/>
  <c r="L1963"/>
  <c r="K1963"/>
  <c r="J1963"/>
  <c r="I1963"/>
  <c r="H1963"/>
  <c r="G1963"/>
  <c r="F1963"/>
  <c r="E1963"/>
  <c r="D1963"/>
  <c r="C1963"/>
  <c r="L1962"/>
  <c r="K1962"/>
  <c r="J1962"/>
  <c r="I1962"/>
  <c r="H1962"/>
  <c r="G1962"/>
  <c r="F1962"/>
  <c r="E1962"/>
  <c r="D1962"/>
  <c r="C1962"/>
  <c r="K1961"/>
  <c r="J1961"/>
  <c r="I1961"/>
  <c r="H1961"/>
  <c r="G1961"/>
  <c r="F1961"/>
  <c r="E1961"/>
  <c r="D1961"/>
  <c r="C1961"/>
  <c r="J1960"/>
  <c r="I1960"/>
  <c r="H1960"/>
  <c r="G1960"/>
  <c r="F1960"/>
  <c r="E1960"/>
  <c r="D1960"/>
  <c r="C1960"/>
  <c r="I1953"/>
  <c r="L1952"/>
  <c r="J1952"/>
  <c r="H1952"/>
  <c r="F1952"/>
  <c r="B1952"/>
  <c r="L1951"/>
  <c r="L1950"/>
  <c r="K1950"/>
  <c r="J1950"/>
  <c r="I1950"/>
  <c r="H1950"/>
  <c r="G1950"/>
  <c r="L1949"/>
  <c r="K1949"/>
  <c r="J1949"/>
  <c r="I1949"/>
  <c r="H1949"/>
  <c r="G1949"/>
  <c r="F1949"/>
  <c r="E1949"/>
  <c r="D1949"/>
  <c r="C1949"/>
  <c r="J1945"/>
  <c r="F1945"/>
  <c r="J1946"/>
  <c r="I1952"/>
  <c r="E1952"/>
  <c r="C1945"/>
  <c r="L1922"/>
  <c r="K1922"/>
  <c r="J1922"/>
  <c r="K1923" s="1"/>
  <c r="I1922"/>
  <c r="H1922"/>
  <c r="G1922"/>
  <c r="L1921"/>
  <c r="K1921"/>
  <c r="J1921"/>
  <c r="I1921"/>
  <c r="H1921"/>
  <c r="G1921"/>
  <c r="F1921"/>
  <c r="E1921"/>
  <c r="D1921"/>
  <c r="C1921"/>
  <c r="L1920"/>
  <c r="K1920"/>
  <c r="J1920"/>
  <c r="I1920"/>
  <c r="H1920"/>
  <c r="G1920"/>
  <c r="F1920"/>
  <c r="E1920"/>
  <c r="D1920"/>
  <c r="C1920"/>
  <c r="L1919"/>
  <c r="K1919"/>
  <c r="J1919"/>
  <c r="I1919"/>
  <c r="H1919"/>
  <c r="G1919"/>
  <c r="F1919"/>
  <c r="E1919"/>
  <c r="D1919"/>
  <c r="C1919"/>
  <c r="L1918"/>
  <c r="K1918"/>
  <c r="J1918"/>
  <c r="I1918"/>
  <c r="H1918"/>
  <c r="G1918"/>
  <c r="F1918"/>
  <c r="E1918"/>
  <c r="D1918"/>
  <c r="C1918"/>
  <c r="L1917"/>
  <c r="K1917"/>
  <c r="J1917"/>
  <c r="I1917"/>
  <c r="H1917"/>
  <c r="G1917"/>
  <c r="F1917"/>
  <c r="E1917"/>
  <c r="D1917"/>
  <c r="C1917"/>
  <c r="L1916"/>
  <c r="K1916"/>
  <c r="J1916"/>
  <c r="I1916"/>
  <c r="H1916"/>
  <c r="G1916"/>
  <c r="F1916"/>
  <c r="E1916"/>
  <c r="D1916"/>
  <c r="C1916"/>
  <c r="L1915"/>
  <c r="K1915"/>
  <c r="J1915"/>
  <c r="I1915"/>
  <c r="H1915"/>
  <c r="G1915"/>
  <c r="F1915"/>
  <c r="E1915"/>
  <c r="D1915"/>
  <c r="C1915"/>
  <c r="L1914"/>
  <c r="K1914"/>
  <c r="J1914"/>
  <c r="I1914"/>
  <c r="H1914"/>
  <c r="G1914"/>
  <c r="F1914"/>
  <c r="E1914"/>
  <c r="D1914"/>
  <c r="C1914"/>
  <c r="L1904"/>
  <c r="K1904"/>
  <c r="J1904"/>
  <c r="I1904"/>
  <c r="H1904"/>
  <c r="G1904"/>
  <c r="L1903"/>
  <c r="K1903"/>
  <c r="J1903"/>
  <c r="I1903"/>
  <c r="H1903"/>
  <c r="G1903"/>
  <c r="F1903"/>
  <c r="E1903"/>
  <c r="D1903"/>
  <c r="C1903"/>
  <c r="L1902"/>
  <c r="K1902"/>
  <c r="J1902"/>
  <c r="I1902"/>
  <c r="H1902"/>
  <c r="G1902"/>
  <c r="F1902"/>
  <c r="E1902"/>
  <c r="D1902"/>
  <c r="C1902"/>
  <c r="L1901"/>
  <c r="K1901"/>
  <c r="J1901"/>
  <c r="I1901"/>
  <c r="H1901"/>
  <c r="G1901"/>
  <c r="F1901"/>
  <c r="E1901"/>
  <c r="D1901"/>
  <c r="C1901"/>
  <c r="L1900"/>
  <c r="K1900"/>
  <c r="J1900"/>
  <c r="I1900"/>
  <c r="H1900"/>
  <c r="G1900"/>
  <c r="F1900"/>
  <c r="E1900"/>
  <c r="D1900"/>
  <c r="C1900"/>
  <c r="L1899"/>
  <c r="K1899"/>
  <c r="J1899"/>
  <c r="I1899"/>
  <c r="H1899"/>
  <c r="G1899"/>
  <c r="F1899"/>
  <c r="E1899"/>
  <c r="D1899"/>
  <c r="C1899"/>
  <c r="L1898"/>
  <c r="K1898"/>
  <c r="J1898"/>
  <c r="I1898"/>
  <c r="H1898"/>
  <c r="G1898"/>
  <c r="F1898"/>
  <c r="E1898"/>
  <c r="D1898"/>
  <c r="C1898"/>
  <c r="L1897"/>
  <c r="K1897"/>
  <c r="J1897"/>
  <c r="I1897"/>
  <c r="H1897"/>
  <c r="G1897"/>
  <c r="F1897"/>
  <c r="E1897"/>
  <c r="D1897"/>
  <c r="C1897"/>
  <c r="L1896"/>
  <c r="K1896"/>
  <c r="J1896"/>
  <c r="I1896"/>
  <c r="H1896"/>
  <c r="G1896"/>
  <c r="F1896"/>
  <c r="E1896"/>
  <c r="D1896"/>
  <c r="C1896"/>
  <c r="L1895"/>
  <c r="K1895"/>
  <c r="J1895"/>
  <c r="I1895"/>
  <c r="H1895"/>
  <c r="G1895"/>
  <c r="F1895"/>
  <c r="E1895"/>
  <c r="D1895"/>
  <c r="C1895"/>
  <c r="J1883"/>
  <c r="H1883"/>
  <c r="F1883"/>
  <c r="C1883"/>
  <c r="C1884" s="1"/>
  <c r="B1883"/>
  <c r="L1882"/>
  <c r="L1881"/>
  <c r="K1881"/>
  <c r="J1881"/>
  <c r="I1881"/>
  <c r="H1881"/>
  <c r="G1881"/>
  <c r="L1880"/>
  <c r="K1880"/>
  <c r="J1880"/>
  <c r="I1880"/>
  <c r="H1880"/>
  <c r="G1880"/>
  <c r="F1880"/>
  <c r="E1880"/>
  <c r="D1880"/>
  <c r="C1880"/>
  <c r="G1877"/>
  <c r="G1876"/>
  <c r="C1876"/>
  <c r="K1883"/>
  <c r="H1876"/>
  <c r="G1883"/>
  <c r="L1853"/>
  <c r="K1853"/>
  <c r="J1853"/>
  <c r="L1854" s="1"/>
  <c r="I1853"/>
  <c r="H1853"/>
  <c r="G1853"/>
  <c r="L1852"/>
  <c r="K1852"/>
  <c r="J1852"/>
  <c r="I1852"/>
  <c r="H1852"/>
  <c r="G1852"/>
  <c r="F1852"/>
  <c r="E1852"/>
  <c r="D1852"/>
  <c r="C1852"/>
  <c r="L1851"/>
  <c r="K1851"/>
  <c r="J1851"/>
  <c r="I1851"/>
  <c r="H1851"/>
  <c r="G1851"/>
  <c r="F1851"/>
  <c r="E1851"/>
  <c r="D1851"/>
  <c r="C1851"/>
  <c r="L1850"/>
  <c r="K1850"/>
  <c r="J1850"/>
  <c r="I1850"/>
  <c r="H1850"/>
  <c r="G1850"/>
  <c r="F1850"/>
  <c r="E1850"/>
  <c r="D1850"/>
  <c r="C1850"/>
  <c r="L1849"/>
  <c r="K1849"/>
  <c r="J1849"/>
  <c r="I1849"/>
  <c r="H1849"/>
  <c r="G1849"/>
  <c r="F1849"/>
  <c r="E1849"/>
  <c r="D1849"/>
  <c r="C1849"/>
  <c r="L1848"/>
  <c r="K1848"/>
  <c r="J1848"/>
  <c r="I1848"/>
  <c r="H1848"/>
  <c r="G1848"/>
  <c r="F1848"/>
  <c r="E1848"/>
  <c r="D1848"/>
  <c r="C1848"/>
  <c r="L1847"/>
  <c r="K1847"/>
  <c r="J1847"/>
  <c r="I1847"/>
  <c r="H1847"/>
  <c r="G1847"/>
  <c r="F1847"/>
  <c r="E1847"/>
  <c r="D1847"/>
  <c r="C1847"/>
  <c r="L1846"/>
  <c r="K1846"/>
  <c r="J1846"/>
  <c r="I1846"/>
  <c r="H1846"/>
  <c r="G1846"/>
  <c r="F1846"/>
  <c r="E1846"/>
  <c r="D1846"/>
  <c r="C1846"/>
  <c r="L1845"/>
  <c r="K1845"/>
  <c r="J1845"/>
  <c r="I1845"/>
  <c r="H1845"/>
  <c r="G1845"/>
  <c r="F1845"/>
  <c r="E1845"/>
  <c r="D1845"/>
  <c r="C1845"/>
  <c r="G1844"/>
  <c r="H1843"/>
  <c r="E1843"/>
  <c r="L1835"/>
  <c r="K1835"/>
  <c r="J1835"/>
  <c r="I1835"/>
  <c r="H1835"/>
  <c r="G1835"/>
  <c r="L1834"/>
  <c r="K1834"/>
  <c r="J1834"/>
  <c r="I1834"/>
  <c r="H1834"/>
  <c r="G1834"/>
  <c r="F1834"/>
  <c r="E1834"/>
  <c r="D1834"/>
  <c r="C1834"/>
  <c r="L1833"/>
  <c r="K1833"/>
  <c r="J1833"/>
  <c r="I1833"/>
  <c r="H1833"/>
  <c r="G1833"/>
  <c r="F1833"/>
  <c r="E1833"/>
  <c r="D1833"/>
  <c r="C1833"/>
  <c r="L1832"/>
  <c r="K1832"/>
  <c r="J1832"/>
  <c r="I1832"/>
  <c r="H1832"/>
  <c r="G1832"/>
  <c r="F1832"/>
  <c r="E1832"/>
  <c r="D1832"/>
  <c r="C1832"/>
  <c r="L1831"/>
  <c r="K1831"/>
  <c r="J1831"/>
  <c r="I1831"/>
  <c r="H1831"/>
  <c r="G1831"/>
  <c r="F1831"/>
  <c r="E1831"/>
  <c r="D1831"/>
  <c r="C1831"/>
  <c r="L1830"/>
  <c r="K1830"/>
  <c r="J1830"/>
  <c r="I1830"/>
  <c r="H1830"/>
  <c r="G1830"/>
  <c r="F1830"/>
  <c r="E1830"/>
  <c r="D1830"/>
  <c r="C1830"/>
  <c r="L1829"/>
  <c r="K1829"/>
  <c r="J1829"/>
  <c r="I1829"/>
  <c r="H1829"/>
  <c r="G1829"/>
  <c r="F1829"/>
  <c r="E1829"/>
  <c r="D1829"/>
  <c r="C1829"/>
  <c r="L1828"/>
  <c r="K1828"/>
  <c r="J1828"/>
  <c r="I1828"/>
  <c r="H1828"/>
  <c r="G1828"/>
  <c r="F1828"/>
  <c r="E1828"/>
  <c r="D1828"/>
  <c r="C1828"/>
  <c r="L1827"/>
  <c r="K1827"/>
  <c r="J1827"/>
  <c r="I1827"/>
  <c r="H1827"/>
  <c r="G1827"/>
  <c r="F1827"/>
  <c r="E1827"/>
  <c r="D1827"/>
  <c r="C1827"/>
  <c r="L1826"/>
  <c r="K1826"/>
  <c r="J1826"/>
  <c r="I1826"/>
  <c r="H1826"/>
  <c r="G1826"/>
  <c r="F1826"/>
  <c r="E1826"/>
  <c r="D1826"/>
  <c r="C1826"/>
  <c r="H1825"/>
  <c r="F1825"/>
  <c r="E1825"/>
  <c r="G1824"/>
  <c r="D1824"/>
  <c r="J1814"/>
  <c r="H1814"/>
  <c r="F1814"/>
  <c r="C1814"/>
  <c r="B1814"/>
  <c r="L1813"/>
  <c r="L1812"/>
  <c r="K1812"/>
  <c r="J1812"/>
  <c r="I1812"/>
  <c r="H1812"/>
  <c r="G1812"/>
  <c r="L1811"/>
  <c r="K1811"/>
  <c r="J1811"/>
  <c r="I1811"/>
  <c r="H1811"/>
  <c r="G1811"/>
  <c r="F1811"/>
  <c r="E1811"/>
  <c r="D1811"/>
  <c r="C1811"/>
  <c r="L1808"/>
  <c r="H1808"/>
  <c r="G1808"/>
  <c r="G1807"/>
  <c r="C1807"/>
  <c r="L1809"/>
  <c r="K1814"/>
  <c r="H1807"/>
  <c r="G1814"/>
  <c r="D1807"/>
  <c r="L1784"/>
  <c r="K1784"/>
  <c r="J1784"/>
  <c r="I1784"/>
  <c r="L1785" s="1"/>
  <c r="H1784"/>
  <c r="G1784"/>
  <c r="L1783"/>
  <c r="J1783"/>
  <c r="I1783"/>
  <c r="H1783"/>
  <c r="G1783"/>
  <c r="F1783"/>
  <c r="E1783"/>
  <c r="D1783"/>
  <c r="C1783"/>
  <c r="L1782"/>
  <c r="J1782"/>
  <c r="I1782"/>
  <c r="H1782"/>
  <c r="G1782"/>
  <c r="F1782"/>
  <c r="E1782"/>
  <c r="D1782"/>
  <c r="C1782"/>
  <c r="L1781"/>
  <c r="J1781"/>
  <c r="I1781"/>
  <c r="H1781"/>
  <c r="G1781"/>
  <c r="F1781"/>
  <c r="E1781"/>
  <c r="D1781"/>
  <c r="C1781"/>
  <c r="L1780"/>
  <c r="K1780"/>
  <c r="J1780"/>
  <c r="I1780"/>
  <c r="H1780"/>
  <c r="G1780"/>
  <c r="F1780"/>
  <c r="E1780"/>
  <c r="D1780"/>
  <c r="C1780"/>
  <c r="L1779"/>
  <c r="K1779"/>
  <c r="J1779"/>
  <c r="I1779"/>
  <c r="H1779"/>
  <c r="G1779"/>
  <c r="F1779"/>
  <c r="E1779"/>
  <c r="D1779"/>
  <c r="C1779"/>
  <c r="L1778"/>
  <c r="K1778"/>
  <c r="J1778"/>
  <c r="I1778"/>
  <c r="H1778"/>
  <c r="G1778"/>
  <c r="F1778"/>
  <c r="E1778"/>
  <c r="D1778"/>
  <c r="C1778"/>
  <c r="L1777"/>
  <c r="K1777"/>
  <c r="J1777"/>
  <c r="I1777"/>
  <c r="H1777"/>
  <c r="G1777"/>
  <c r="F1777"/>
  <c r="E1777"/>
  <c r="D1777"/>
  <c r="C1777"/>
  <c r="K1776"/>
  <c r="J1776"/>
  <c r="I1776"/>
  <c r="G1776"/>
  <c r="E1776"/>
  <c r="D1776"/>
  <c r="C1776"/>
  <c r="L1766"/>
  <c r="K1766"/>
  <c r="J1766"/>
  <c r="I1766"/>
  <c r="H1766"/>
  <c r="G1766"/>
  <c r="L1765"/>
  <c r="K1765"/>
  <c r="J1765"/>
  <c r="I1765"/>
  <c r="H1765"/>
  <c r="G1765"/>
  <c r="F1765"/>
  <c r="E1765"/>
  <c r="D1765"/>
  <c r="C1765"/>
  <c r="L1764"/>
  <c r="K1764"/>
  <c r="J1764"/>
  <c r="I1764"/>
  <c r="H1764"/>
  <c r="G1764"/>
  <c r="F1764"/>
  <c r="E1764"/>
  <c r="D1764"/>
  <c r="C1764"/>
  <c r="L1763"/>
  <c r="K1763"/>
  <c r="J1763"/>
  <c r="I1763"/>
  <c r="H1763"/>
  <c r="G1763"/>
  <c r="F1763"/>
  <c r="E1763"/>
  <c r="D1763"/>
  <c r="C1763"/>
  <c r="L1762"/>
  <c r="K1762"/>
  <c r="J1762"/>
  <c r="I1762"/>
  <c r="H1762"/>
  <c r="G1762"/>
  <c r="F1762"/>
  <c r="E1762"/>
  <c r="D1762"/>
  <c r="C1762"/>
  <c r="L1761"/>
  <c r="K1761"/>
  <c r="J1761"/>
  <c r="I1761"/>
  <c r="H1761"/>
  <c r="G1761"/>
  <c r="F1761"/>
  <c r="E1761"/>
  <c r="D1761"/>
  <c r="C1761"/>
  <c r="L1760"/>
  <c r="K1760"/>
  <c r="J1760"/>
  <c r="I1760"/>
  <c r="H1760"/>
  <c r="G1760"/>
  <c r="F1760"/>
  <c r="E1760"/>
  <c r="D1760"/>
  <c r="C1760"/>
  <c r="L1759"/>
  <c r="K1759"/>
  <c r="J1759"/>
  <c r="I1759"/>
  <c r="H1759"/>
  <c r="G1759"/>
  <c r="F1759"/>
  <c r="E1759"/>
  <c r="D1759"/>
  <c r="C1759"/>
  <c r="L1758"/>
  <c r="K1758"/>
  <c r="J1758"/>
  <c r="I1758"/>
  <c r="H1758"/>
  <c r="G1758"/>
  <c r="F1758"/>
  <c r="E1758"/>
  <c r="D1758"/>
  <c r="C1758"/>
  <c r="J1757"/>
  <c r="I1757"/>
  <c r="H1757"/>
  <c r="F1757"/>
  <c r="D1757"/>
  <c r="C1757"/>
  <c r="L1745"/>
  <c r="L1746" s="1"/>
  <c r="H1745"/>
  <c r="F1745"/>
  <c r="E1745"/>
  <c r="D1745"/>
  <c r="L1744"/>
  <c r="L1743"/>
  <c r="K1743"/>
  <c r="J1743"/>
  <c r="I1743"/>
  <c r="H1743"/>
  <c r="G1743"/>
  <c r="L1742"/>
  <c r="K1742"/>
  <c r="J1742"/>
  <c r="I1742"/>
  <c r="H1742"/>
  <c r="G1742"/>
  <c r="F1742"/>
  <c r="E1742"/>
  <c r="D1742"/>
  <c r="C1742"/>
  <c r="L1740"/>
  <c r="I1739"/>
  <c r="L1738"/>
  <c r="I1738"/>
  <c r="H1738"/>
  <c r="D1738"/>
  <c r="L1739"/>
  <c r="K1745"/>
  <c r="I1745"/>
  <c r="H1739"/>
  <c r="G1745"/>
  <c r="E1738"/>
  <c r="C1745"/>
  <c r="C1746" s="1"/>
  <c r="B1745"/>
  <c r="L1715"/>
  <c r="K1715"/>
  <c r="J1715"/>
  <c r="I1715"/>
  <c r="H1715"/>
  <c r="G1715"/>
  <c r="L1714"/>
  <c r="K1714"/>
  <c r="J1714"/>
  <c r="I1714"/>
  <c r="H1714"/>
  <c r="G1714"/>
  <c r="F1714"/>
  <c r="E1714"/>
  <c r="D1714"/>
  <c r="C1714"/>
  <c r="L1713"/>
  <c r="K1713"/>
  <c r="J1713"/>
  <c r="I1713"/>
  <c r="H1713"/>
  <c r="G1713"/>
  <c r="F1713"/>
  <c r="E1713"/>
  <c r="D1713"/>
  <c r="C1713"/>
  <c r="L1712"/>
  <c r="K1712"/>
  <c r="J1712"/>
  <c r="I1712"/>
  <c r="H1712"/>
  <c r="G1712"/>
  <c r="F1712"/>
  <c r="E1712"/>
  <c r="D1712"/>
  <c r="C1712"/>
  <c r="L1711"/>
  <c r="K1711"/>
  <c r="J1711"/>
  <c r="I1711"/>
  <c r="H1711"/>
  <c r="G1711"/>
  <c r="F1711"/>
  <c r="E1711"/>
  <c r="D1711"/>
  <c r="C1711"/>
  <c r="L1710"/>
  <c r="K1710"/>
  <c r="J1710"/>
  <c r="I1710"/>
  <c r="H1710"/>
  <c r="G1710"/>
  <c r="F1710"/>
  <c r="E1710"/>
  <c r="D1710"/>
  <c r="C1710"/>
  <c r="L1709"/>
  <c r="K1709"/>
  <c r="J1709"/>
  <c r="I1709"/>
  <c r="H1709"/>
  <c r="G1709"/>
  <c r="F1709"/>
  <c r="E1709"/>
  <c r="D1709"/>
  <c r="C1709"/>
  <c r="L1708"/>
  <c r="K1708"/>
  <c r="J1708"/>
  <c r="I1708"/>
  <c r="H1708"/>
  <c r="G1708"/>
  <c r="F1708"/>
  <c r="E1708"/>
  <c r="D1708"/>
  <c r="C1708"/>
  <c r="L1707"/>
  <c r="K1707"/>
  <c r="H1707"/>
  <c r="G1707"/>
  <c r="F1707"/>
  <c r="E1706"/>
  <c r="E1703"/>
  <c r="L1697"/>
  <c r="K1697"/>
  <c r="J1697"/>
  <c r="I1697"/>
  <c r="H1697"/>
  <c r="G1697"/>
  <c r="L1696"/>
  <c r="K1696"/>
  <c r="J1696"/>
  <c r="I1696"/>
  <c r="H1696"/>
  <c r="G1696"/>
  <c r="F1696"/>
  <c r="E1696"/>
  <c r="D1696"/>
  <c r="C1696"/>
  <c r="L1695"/>
  <c r="K1695"/>
  <c r="J1695"/>
  <c r="I1695"/>
  <c r="H1695"/>
  <c r="G1695"/>
  <c r="F1695"/>
  <c r="E1695"/>
  <c r="D1695"/>
  <c r="C1695"/>
  <c r="L1694"/>
  <c r="K1694"/>
  <c r="J1694"/>
  <c r="I1694"/>
  <c r="H1694"/>
  <c r="G1694"/>
  <c r="F1694"/>
  <c r="E1694"/>
  <c r="D1694"/>
  <c r="C1694"/>
  <c r="L1693"/>
  <c r="K1693"/>
  <c r="J1693"/>
  <c r="I1693"/>
  <c r="H1693"/>
  <c r="G1693"/>
  <c r="F1693"/>
  <c r="E1693"/>
  <c r="D1693"/>
  <c r="C1693"/>
  <c r="L1692"/>
  <c r="K1692"/>
  <c r="J1692"/>
  <c r="I1692"/>
  <c r="H1692"/>
  <c r="G1692"/>
  <c r="F1692"/>
  <c r="E1692"/>
  <c r="D1692"/>
  <c r="C1692"/>
  <c r="L1691"/>
  <c r="K1691"/>
  <c r="J1691"/>
  <c r="I1691"/>
  <c r="H1691"/>
  <c r="G1691"/>
  <c r="F1691"/>
  <c r="E1691"/>
  <c r="D1691"/>
  <c r="C1691"/>
  <c r="L1690"/>
  <c r="K1690"/>
  <c r="J1690"/>
  <c r="I1690"/>
  <c r="H1690"/>
  <c r="G1690"/>
  <c r="F1690"/>
  <c r="E1690"/>
  <c r="D1690"/>
  <c r="C1690"/>
  <c r="L1689"/>
  <c r="K1689"/>
  <c r="J1689"/>
  <c r="I1689"/>
  <c r="H1689"/>
  <c r="G1689"/>
  <c r="F1689"/>
  <c r="E1689"/>
  <c r="D1689"/>
  <c r="C1689"/>
  <c r="K1688"/>
  <c r="J1688"/>
  <c r="G1688"/>
  <c r="F1688"/>
  <c r="E1688"/>
  <c r="D1687"/>
  <c r="E1685"/>
  <c r="D1684"/>
  <c r="L1676"/>
  <c r="L1679" s="1"/>
  <c r="I1676"/>
  <c r="H1676"/>
  <c r="D1676"/>
  <c r="B1676"/>
  <c r="L1675"/>
  <c r="L1674"/>
  <c r="K1674"/>
  <c r="J1674"/>
  <c r="I1674"/>
  <c r="H1674"/>
  <c r="G1674"/>
  <c r="L1673"/>
  <c r="K1673"/>
  <c r="J1673"/>
  <c r="I1673"/>
  <c r="H1673"/>
  <c r="G1673"/>
  <c r="F1673"/>
  <c r="E1673"/>
  <c r="D1673"/>
  <c r="C1673"/>
  <c r="K1670"/>
  <c r="J1670"/>
  <c r="I1670"/>
  <c r="L1669"/>
  <c r="K1669"/>
  <c r="I1669"/>
  <c r="E1669"/>
  <c r="L1670"/>
  <c r="K1676"/>
  <c r="J1669"/>
  <c r="H1670"/>
  <c r="G1669"/>
  <c r="F1669"/>
  <c r="E1676"/>
  <c r="E1677" s="1"/>
  <c r="L1671"/>
  <c r="L1646"/>
  <c r="K1646"/>
  <c r="J1646"/>
  <c r="I1646"/>
  <c r="H1646"/>
  <c r="G1646"/>
  <c r="L1645"/>
  <c r="K1645"/>
  <c r="J1645"/>
  <c r="I1645"/>
  <c r="H1645"/>
  <c r="F1645"/>
  <c r="L1644"/>
  <c r="K1644"/>
  <c r="J1644"/>
  <c r="I1644"/>
  <c r="H1644"/>
  <c r="G1644"/>
  <c r="F1644"/>
  <c r="E1644"/>
  <c r="D1644"/>
  <c r="C1644"/>
  <c r="L1643"/>
  <c r="K1643"/>
  <c r="J1643"/>
  <c r="I1643"/>
  <c r="H1643"/>
  <c r="G1643"/>
  <c r="F1643"/>
  <c r="E1643"/>
  <c r="D1643"/>
  <c r="C1643"/>
  <c r="L1642"/>
  <c r="K1642"/>
  <c r="J1642"/>
  <c r="I1642"/>
  <c r="H1642"/>
  <c r="G1642"/>
  <c r="F1642"/>
  <c r="E1642"/>
  <c r="D1642"/>
  <c r="C1642"/>
  <c r="L1641"/>
  <c r="K1641"/>
  <c r="J1641"/>
  <c r="I1641"/>
  <c r="H1641"/>
  <c r="G1641"/>
  <c r="F1641"/>
  <c r="E1641"/>
  <c r="D1641"/>
  <c r="C1641"/>
  <c r="L1640"/>
  <c r="K1640"/>
  <c r="J1640"/>
  <c r="I1640"/>
  <c r="H1640"/>
  <c r="G1640"/>
  <c r="F1640"/>
  <c r="E1640"/>
  <c r="D1640"/>
  <c r="C1640"/>
  <c r="L1639"/>
  <c r="K1639"/>
  <c r="J1639"/>
  <c r="I1639"/>
  <c r="H1639"/>
  <c r="G1639"/>
  <c r="F1639"/>
  <c r="E1639"/>
  <c r="D1639"/>
  <c r="C1639"/>
  <c r="I1638"/>
  <c r="H1638"/>
  <c r="D1638"/>
  <c r="C1638"/>
  <c r="D1637"/>
  <c r="C1637"/>
  <c r="C1636"/>
  <c r="C1635"/>
  <c r="C1634"/>
  <c r="L1628"/>
  <c r="K1628"/>
  <c r="J1628"/>
  <c r="I1628"/>
  <c r="H1628"/>
  <c r="G1628"/>
  <c r="L1627"/>
  <c r="K1627"/>
  <c r="J1627"/>
  <c r="I1627"/>
  <c r="H1627"/>
  <c r="F1627"/>
  <c r="L1626"/>
  <c r="K1626"/>
  <c r="J1626"/>
  <c r="I1626"/>
  <c r="H1626"/>
  <c r="G1626"/>
  <c r="F1626"/>
  <c r="E1626"/>
  <c r="D1626"/>
  <c r="C1626"/>
  <c r="L1625"/>
  <c r="K1625"/>
  <c r="J1625"/>
  <c r="I1625"/>
  <c r="H1625"/>
  <c r="G1625"/>
  <c r="F1625"/>
  <c r="E1625"/>
  <c r="D1625"/>
  <c r="C1625"/>
  <c r="L1624"/>
  <c r="K1624"/>
  <c r="J1624"/>
  <c r="I1624"/>
  <c r="H1624"/>
  <c r="G1624"/>
  <c r="F1624"/>
  <c r="E1624"/>
  <c r="D1624"/>
  <c r="C1624"/>
  <c r="L1623"/>
  <c r="K1623"/>
  <c r="J1623"/>
  <c r="I1623"/>
  <c r="H1623"/>
  <c r="G1623"/>
  <c r="F1623"/>
  <c r="E1623"/>
  <c r="D1623"/>
  <c r="C1623"/>
  <c r="L1622"/>
  <c r="K1622"/>
  <c r="J1622"/>
  <c r="I1622"/>
  <c r="H1622"/>
  <c r="G1622"/>
  <c r="F1622"/>
  <c r="E1622"/>
  <c r="D1622"/>
  <c r="C1622"/>
  <c r="L1621"/>
  <c r="K1621"/>
  <c r="J1621"/>
  <c r="I1621"/>
  <c r="H1621"/>
  <c r="G1621"/>
  <c r="F1621"/>
  <c r="E1621"/>
  <c r="D1621"/>
  <c r="C1621"/>
  <c r="L1620"/>
  <c r="K1620"/>
  <c r="J1620"/>
  <c r="I1620"/>
  <c r="H1620"/>
  <c r="G1620"/>
  <c r="F1620"/>
  <c r="E1620"/>
  <c r="D1620"/>
  <c r="C1620"/>
  <c r="H1619"/>
  <c r="G1619"/>
  <c r="D1619"/>
  <c r="C1619"/>
  <c r="C1618"/>
  <c r="C1617"/>
  <c r="C1616"/>
  <c r="L1607"/>
  <c r="K1607"/>
  <c r="H1607"/>
  <c r="H1608" s="1"/>
  <c r="G1607"/>
  <c r="L1609" s="1"/>
  <c r="C1607"/>
  <c r="L1606"/>
  <c r="L1605"/>
  <c r="K1605"/>
  <c r="J1605"/>
  <c r="I1605"/>
  <c r="H1605"/>
  <c r="G1605"/>
  <c r="L1604"/>
  <c r="K1604"/>
  <c r="J1604"/>
  <c r="I1604"/>
  <c r="H1604"/>
  <c r="G1604"/>
  <c r="F1604"/>
  <c r="E1604"/>
  <c r="D1604"/>
  <c r="C1604"/>
  <c r="J1601"/>
  <c r="I1601"/>
  <c r="H1601"/>
  <c r="J1600"/>
  <c r="H1600"/>
  <c r="D1600"/>
  <c r="L1601"/>
  <c r="K1601"/>
  <c r="J1607"/>
  <c r="I1600"/>
  <c r="G1601"/>
  <c r="E1600"/>
  <c r="D1607"/>
  <c r="D1608" s="1"/>
  <c r="L1577"/>
  <c r="K1577"/>
  <c r="J1577"/>
  <c r="I1577"/>
  <c r="H1577"/>
  <c r="G1577"/>
  <c r="L1576"/>
  <c r="K1576"/>
  <c r="J1576"/>
  <c r="I1576"/>
  <c r="H1576"/>
  <c r="G1576"/>
  <c r="F1576"/>
  <c r="E1576"/>
  <c r="D1576"/>
  <c r="C1576"/>
  <c r="L1575"/>
  <c r="K1575"/>
  <c r="J1575"/>
  <c r="I1575"/>
  <c r="H1575"/>
  <c r="G1575"/>
  <c r="F1575"/>
  <c r="E1575"/>
  <c r="D1575"/>
  <c r="C1575"/>
  <c r="L1574"/>
  <c r="K1574"/>
  <c r="J1574"/>
  <c r="I1574"/>
  <c r="H1574"/>
  <c r="G1574"/>
  <c r="F1574"/>
  <c r="E1574"/>
  <c r="D1574"/>
  <c r="C1574"/>
  <c r="L1573"/>
  <c r="K1573"/>
  <c r="J1573"/>
  <c r="I1573"/>
  <c r="H1573"/>
  <c r="G1573"/>
  <c r="F1573"/>
  <c r="E1573"/>
  <c r="D1573"/>
  <c r="C1573"/>
  <c r="L1572"/>
  <c r="K1572"/>
  <c r="J1572"/>
  <c r="I1572"/>
  <c r="H1572"/>
  <c r="G1572"/>
  <c r="F1572"/>
  <c r="E1572"/>
  <c r="D1572"/>
  <c r="C1572"/>
  <c r="L1571"/>
  <c r="K1571"/>
  <c r="J1571"/>
  <c r="I1571"/>
  <c r="H1571"/>
  <c r="G1571"/>
  <c r="F1571"/>
  <c r="E1571"/>
  <c r="D1571"/>
  <c r="C1571"/>
  <c r="L1570"/>
  <c r="K1570"/>
  <c r="J1570"/>
  <c r="I1570"/>
  <c r="H1570"/>
  <c r="G1570"/>
  <c r="F1570"/>
  <c r="E1570"/>
  <c r="D1570"/>
  <c r="C1570"/>
  <c r="J1569"/>
  <c r="I1569"/>
  <c r="H1569"/>
  <c r="C1569"/>
  <c r="L1559"/>
  <c r="K1559"/>
  <c r="J1559"/>
  <c r="I1559"/>
  <c r="H1559"/>
  <c r="G1559"/>
  <c r="L1558"/>
  <c r="K1558"/>
  <c r="J1558"/>
  <c r="I1558"/>
  <c r="H1558"/>
  <c r="G1558"/>
  <c r="F1558"/>
  <c r="E1558"/>
  <c r="D1558"/>
  <c r="C1558"/>
  <c r="L1557"/>
  <c r="K1557"/>
  <c r="J1557"/>
  <c r="I1557"/>
  <c r="H1557"/>
  <c r="G1557"/>
  <c r="F1557"/>
  <c r="E1557"/>
  <c r="D1557"/>
  <c r="C1557"/>
  <c r="L1556"/>
  <c r="K1556"/>
  <c r="J1556"/>
  <c r="I1556"/>
  <c r="H1556"/>
  <c r="G1556"/>
  <c r="F1556"/>
  <c r="E1556"/>
  <c r="D1556"/>
  <c r="C1556"/>
  <c r="L1555"/>
  <c r="K1555"/>
  <c r="J1555"/>
  <c r="I1555"/>
  <c r="H1555"/>
  <c r="G1555"/>
  <c r="F1555"/>
  <c r="E1555"/>
  <c r="D1555"/>
  <c r="C1555"/>
  <c r="L1554"/>
  <c r="K1554"/>
  <c r="J1554"/>
  <c r="I1554"/>
  <c r="H1554"/>
  <c r="G1554"/>
  <c r="F1554"/>
  <c r="E1554"/>
  <c r="D1554"/>
  <c r="C1554"/>
  <c r="L1553"/>
  <c r="K1553"/>
  <c r="J1553"/>
  <c r="I1553"/>
  <c r="H1553"/>
  <c r="G1553"/>
  <c r="F1553"/>
  <c r="E1553"/>
  <c r="D1553"/>
  <c r="C1553"/>
  <c r="L1552"/>
  <c r="K1552"/>
  <c r="J1552"/>
  <c r="I1552"/>
  <c r="H1552"/>
  <c r="G1552"/>
  <c r="F1552"/>
  <c r="E1552"/>
  <c r="D1552"/>
  <c r="C1552"/>
  <c r="L1551"/>
  <c r="K1551"/>
  <c r="J1551"/>
  <c r="I1551"/>
  <c r="H1551"/>
  <c r="G1551"/>
  <c r="F1551"/>
  <c r="E1551"/>
  <c r="D1551"/>
  <c r="C1551"/>
  <c r="L1550"/>
  <c r="I1550"/>
  <c r="H1550"/>
  <c r="G1550"/>
  <c r="L1540"/>
  <c r="L1538"/>
  <c r="K1538"/>
  <c r="G1538"/>
  <c r="E1538"/>
  <c r="E1539" s="1"/>
  <c r="C1538"/>
  <c r="L1537"/>
  <c r="L1536"/>
  <c r="K1536"/>
  <c r="J1536"/>
  <c r="I1536"/>
  <c r="H1536"/>
  <c r="G1536"/>
  <c r="L1535"/>
  <c r="K1535"/>
  <c r="J1535"/>
  <c r="I1535"/>
  <c r="H1535"/>
  <c r="G1535"/>
  <c r="F1535"/>
  <c r="E1535"/>
  <c r="D1535"/>
  <c r="C1535"/>
  <c r="I1532"/>
  <c r="H1532"/>
  <c r="H1531"/>
  <c r="D1531"/>
  <c r="L1532"/>
  <c r="H1538"/>
  <c r="E1531"/>
  <c r="D1538"/>
  <c r="L1508"/>
  <c r="K1508"/>
  <c r="J1508"/>
  <c r="I1508"/>
  <c r="H1508"/>
  <c r="G1508"/>
  <c r="L1507"/>
  <c r="K1507"/>
  <c r="J1507"/>
  <c r="I1507"/>
  <c r="H1507"/>
  <c r="G1507"/>
  <c r="F1507"/>
  <c r="E1507"/>
  <c r="D1507"/>
  <c r="C1507"/>
  <c r="L1506"/>
  <c r="K1506"/>
  <c r="J1506"/>
  <c r="I1506"/>
  <c r="H1506"/>
  <c r="G1506"/>
  <c r="F1506"/>
  <c r="E1506"/>
  <c r="D1506"/>
  <c r="C1506"/>
  <c r="L1505"/>
  <c r="K1505"/>
  <c r="J1505"/>
  <c r="I1505"/>
  <c r="H1505"/>
  <c r="G1505"/>
  <c r="F1505"/>
  <c r="E1505"/>
  <c r="D1505"/>
  <c r="C1505"/>
  <c r="L1504"/>
  <c r="K1504"/>
  <c r="J1504"/>
  <c r="I1504"/>
  <c r="H1504"/>
  <c r="G1504"/>
  <c r="F1504"/>
  <c r="E1504"/>
  <c r="D1504"/>
  <c r="C1504"/>
  <c r="L1503"/>
  <c r="K1503"/>
  <c r="J1503"/>
  <c r="I1503"/>
  <c r="H1503"/>
  <c r="G1503"/>
  <c r="F1503"/>
  <c r="E1503"/>
  <c r="D1503"/>
  <c r="C1503"/>
  <c r="L1502"/>
  <c r="K1502"/>
  <c r="J1502"/>
  <c r="I1502"/>
  <c r="H1502"/>
  <c r="G1502"/>
  <c r="F1502"/>
  <c r="E1502"/>
  <c r="D1502"/>
  <c r="C1502"/>
  <c r="L1501"/>
  <c r="K1501"/>
  <c r="J1501"/>
  <c r="I1501"/>
  <c r="H1501"/>
  <c r="G1501"/>
  <c r="F1501"/>
  <c r="E1501"/>
  <c r="D1501"/>
  <c r="C1501"/>
  <c r="L1500"/>
  <c r="F1500"/>
  <c r="C1500"/>
  <c r="L1490"/>
  <c r="K1490"/>
  <c r="J1490"/>
  <c r="I1490"/>
  <c r="H1490"/>
  <c r="G1490"/>
  <c r="L1489"/>
  <c r="K1489"/>
  <c r="J1489"/>
  <c r="I1489"/>
  <c r="H1489"/>
  <c r="G1489"/>
  <c r="F1489"/>
  <c r="E1489"/>
  <c r="D1489"/>
  <c r="C1489"/>
  <c r="L1488"/>
  <c r="K1488"/>
  <c r="J1488"/>
  <c r="I1488"/>
  <c r="H1488"/>
  <c r="G1488"/>
  <c r="F1488"/>
  <c r="E1488"/>
  <c r="D1488"/>
  <c r="C1488"/>
  <c r="L1487"/>
  <c r="K1487"/>
  <c r="J1487"/>
  <c r="I1487"/>
  <c r="H1487"/>
  <c r="G1487"/>
  <c r="F1487"/>
  <c r="E1487"/>
  <c r="D1487"/>
  <c r="C1487"/>
  <c r="L1486"/>
  <c r="K1486"/>
  <c r="J1486"/>
  <c r="I1486"/>
  <c r="H1486"/>
  <c r="G1486"/>
  <c r="F1486"/>
  <c r="E1486"/>
  <c r="D1486"/>
  <c r="C1486"/>
  <c r="L1485"/>
  <c r="K1485"/>
  <c r="J1485"/>
  <c r="I1485"/>
  <c r="H1485"/>
  <c r="G1485"/>
  <c r="F1485"/>
  <c r="E1485"/>
  <c r="D1485"/>
  <c r="C1485"/>
  <c r="L1484"/>
  <c r="K1484"/>
  <c r="J1484"/>
  <c r="I1484"/>
  <c r="H1484"/>
  <c r="G1484"/>
  <c r="F1484"/>
  <c r="E1484"/>
  <c r="D1484"/>
  <c r="C1484"/>
  <c r="L1483"/>
  <c r="K1483"/>
  <c r="J1483"/>
  <c r="I1483"/>
  <c r="H1483"/>
  <c r="G1483"/>
  <c r="F1483"/>
  <c r="E1483"/>
  <c r="D1483"/>
  <c r="C1483"/>
  <c r="L1482"/>
  <c r="K1482"/>
  <c r="J1482"/>
  <c r="I1482"/>
  <c r="H1482"/>
  <c r="G1482"/>
  <c r="F1482"/>
  <c r="E1482"/>
  <c r="D1482"/>
  <c r="C1482"/>
  <c r="K1481"/>
  <c r="E1481"/>
  <c r="L1469"/>
  <c r="H1469"/>
  <c r="E1469"/>
  <c r="D1469"/>
  <c r="D1470" s="1"/>
  <c r="L1468"/>
  <c r="L1467"/>
  <c r="K1467"/>
  <c r="J1467"/>
  <c r="I1467"/>
  <c r="H1467"/>
  <c r="G1467"/>
  <c r="L1466"/>
  <c r="K1466"/>
  <c r="J1466"/>
  <c r="I1466"/>
  <c r="H1466"/>
  <c r="G1466"/>
  <c r="F1466"/>
  <c r="E1466"/>
  <c r="D1466"/>
  <c r="C1466"/>
  <c r="I1463"/>
  <c r="G1463"/>
  <c r="L1462"/>
  <c r="H1462"/>
  <c r="D1462"/>
  <c r="L1463"/>
  <c r="K1469"/>
  <c r="L1470" s="1"/>
  <c r="I1469"/>
  <c r="H1463"/>
  <c r="G1469"/>
  <c r="E1462"/>
  <c r="C1469"/>
  <c r="L1439"/>
  <c r="K1439"/>
  <c r="L1440" s="1"/>
  <c r="J1439"/>
  <c r="I1439"/>
  <c r="H1439"/>
  <c r="G1439"/>
  <c r="L1438"/>
  <c r="K1438"/>
  <c r="J1438"/>
  <c r="I1438"/>
  <c r="H1438"/>
  <c r="G1438"/>
  <c r="F1438"/>
  <c r="E1438"/>
  <c r="D1438"/>
  <c r="C1438"/>
  <c r="L1437"/>
  <c r="K1437"/>
  <c r="J1437"/>
  <c r="I1437"/>
  <c r="H1437"/>
  <c r="G1437"/>
  <c r="F1437"/>
  <c r="E1437"/>
  <c r="D1437"/>
  <c r="C1437"/>
  <c r="L1436"/>
  <c r="K1436"/>
  <c r="J1436"/>
  <c r="I1436"/>
  <c r="H1436"/>
  <c r="G1436"/>
  <c r="F1436"/>
  <c r="E1436"/>
  <c r="D1436"/>
  <c r="C1436"/>
  <c r="L1435"/>
  <c r="K1435"/>
  <c r="J1435"/>
  <c r="I1435"/>
  <c r="H1435"/>
  <c r="G1435"/>
  <c r="F1435"/>
  <c r="E1435"/>
  <c r="D1435"/>
  <c r="C1435"/>
  <c r="L1434"/>
  <c r="K1434"/>
  <c r="J1434"/>
  <c r="I1434"/>
  <c r="H1434"/>
  <c r="G1434"/>
  <c r="F1434"/>
  <c r="E1434"/>
  <c r="D1434"/>
  <c r="C1434"/>
  <c r="L1433"/>
  <c r="K1433"/>
  <c r="J1433"/>
  <c r="I1433"/>
  <c r="H1433"/>
  <c r="G1433"/>
  <c r="F1433"/>
  <c r="E1433"/>
  <c r="D1433"/>
  <c r="C1433"/>
  <c r="L1432"/>
  <c r="K1432"/>
  <c r="J1432"/>
  <c r="I1432"/>
  <c r="H1432"/>
  <c r="G1432"/>
  <c r="F1432"/>
  <c r="E1432"/>
  <c r="D1432"/>
  <c r="C1432"/>
  <c r="H1431"/>
  <c r="G1431"/>
  <c r="F1431"/>
  <c r="E1431"/>
  <c r="J1430"/>
  <c r="H1430"/>
  <c r="G1430"/>
  <c r="E1430"/>
  <c r="L1429"/>
  <c r="H1429"/>
  <c r="G1429"/>
  <c r="F1429"/>
  <c r="E1429"/>
  <c r="H1428"/>
  <c r="G1428"/>
  <c r="E1428"/>
  <c r="H1427"/>
  <c r="G1427"/>
  <c r="E1427"/>
  <c r="L1421"/>
  <c r="K1421"/>
  <c r="J1421"/>
  <c r="I1421"/>
  <c r="H1421"/>
  <c r="G1421"/>
  <c r="L1420"/>
  <c r="K1420"/>
  <c r="J1420"/>
  <c r="I1420"/>
  <c r="H1420"/>
  <c r="G1420"/>
  <c r="F1420"/>
  <c r="E1420"/>
  <c r="D1420"/>
  <c r="C1420"/>
  <c r="L1419"/>
  <c r="K1419"/>
  <c r="J1419"/>
  <c r="I1419"/>
  <c r="H1419"/>
  <c r="G1419"/>
  <c r="F1419"/>
  <c r="E1419"/>
  <c r="D1419"/>
  <c r="C1419"/>
  <c r="L1418"/>
  <c r="K1418"/>
  <c r="J1418"/>
  <c r="I1418"/>
  <c r="H1418"/>
  <c r="G1418"/>
  <c r="F1418"/>
  <c r="E1418"/>
  <c r="D1418"/>
  <c r="C1418"/>
  <c r="L1417"/>
  <c r="K1417"/>
  <c r="J1417"/>
  <c r="I1417"/>
  <c r="H1417"/>
  <c r="G1417"/>
  <c r="F1417"/>
  <c r="E1417"/>
  <c r="D1417"/>
  <c r="C1417"/>
  <c r="L1416"/>
  <c r="K1416"/>
  <c r="J1416"/>
  <c r="I1416"/>
  <c r="H1416"/>
  <c r="G1416"/>
  <c r="F1416"/>
  <c r="E1416"/>
  <c r="D1416"/>
  <c r="C1416"/>
  <c r="L1415"/>
  <c r="K1415"/>
  <c r="J1415"/>
  <c r="I1415"/>
  <c r="H1415"/>
  <c r="G1415"/>
  <c r="F1415"/>
  <c r="E1415"/>
  <c r="D1415"/>
  <c r="C1415"/>
  <c r="L1414"/>
  <c r="K1414"/>
  <c r="J1414"/>
  <c r="I1414"/>
  <c r="H1414"/>
  <c r="G1414"/>
  <c r="F1414"/>
  <c r="E1414"/>
  <c r="D1414"/>
  <c r="C1414"/>
  <c r="L1413"/>
  <c r="K1413"/>
  <c r="J1413"/>
  <c r="I1413"/>
  <c r="H1413"/>
  <c r="G1413"/>
  <c r="F1413"/>
  <c r="E1413"/>
  <c r="D1413"/>
  <c r="C1413"/>
  <c r="J1412"/>
  <c r="H1412"/>
  <c r="G1412"/>
  <c r="F1412"/>
  <c r="E1412"/>
  <c r="D1412"/>
  <c r="L1411"/>
  <c r="I1411"/>
  <c r="H1411"/>
  <c r="G1411"/>
  <c r="F1411"/>
  <c r="E1411"/>
  <c r="D1411"/>
  <c r="K1410"/>
  <c r="H1410"/>
  <c r="G1410"/>
  <c r="F1410"/>
  <c r="E1410"/>
  <c r="D1410"/>
  <c r="H1409"/>
  <c r="G1409"/>
  <c r="F1409"/>
  <c r="E1409"/>
  <c r="D1409"/>
  <c r="G1408"/>
  <c r="F1408"/>
  <c r="D1408"/>
  <c r="K1400"/>
  <c r="J1400"/>
  <c r="F1400"/>
  <c r="K1402" s="1"/>
  <c r="L1399"/>
  <c r="L1398"/>
  <c r="K1398"/>
  <c r="J1398"/>
  <c r="I1398"/>
  <c r="H1398"/>
  <c r="G1398"/>
  <c r="L1397"/>
  <c r="K1397"/>
  <c r="J1397"/>
  <c r="I1397"/>
  <c r="H1397"/>
  <c r="G1397"/>
  <c r="F1397"/>
  <c r="E1397"/>
  <c r="D1397"/>
  <c r="C1397"/>
  <c r="K1393"/>
  <c r="J1393"/>
  <c r="G1393"/>
  <c r="F1393"/>
  <c r="C1393"/>
  <c r="K1394"/>
  <c r="G1400"/>
  <c r="C1400"/>
  <c r="B1400"/>
  <c r="K1371"/>
  <c r="L1370"/>
  <c r="K1370"/>
  <c r="J1370"/>
  <c r="L1371" s="1"/>
  <c r="I1370"/>
  <c r="H1370"/>
  <c r="G1370"/>
  <c r="L1369"/>
  <c r="K1369"/>
  <c r="J1369"/>
  <c r="I1369"/>
  <c r="H1369"/>
  <c r="G1369"/>
  <c r="F1369"/>
  <c r="E1369"/>
  <c r="D1369"/>
  <c r="C1369"/>
  <c r="L1368"/>
  <c r="K1368"/>
  <c r="J1368"/>
  <c r="I1368"/>
  <c r="H1368"/>
  <c r="G1368"/>
  <c r="F1368"/>
  <c r="E1368"/>
  <c r="D1368"/>
  <c r="C1368"/>
  <c r="L1367"/>
  <c r="K1367"/>
  <c r="J1367"/>
  <c r="I1367"/>
  <c r="H1367"/>
  <c r="G1367"/>
  <c r="F1367"/>
  <c r="E1367"/>
  <c r="D1367"/>
  <c r="C1367"/>
  <c r="L1366"/>
  <c r="K1366"/>
  <c r="J1366"/>
  <c r="I1366"/>
  <c r="H1366"/>
  <c r="G1366"/>
  <c r="F1366"/>
  <c r="E1366"/>
  <c r="D1366"/>
  <c r="C1366"/>
  <c r="L1365"/>
  <c r="K1365"/>
  <c r="J1365"/>
  <c r="I1365"/>
  <c r="H1365"/>
  <c r="G1365"/>
  <c r="F1365"/>
  <c r="E1365"/>
  <c r="D1365"/>
  <c r="C1365"/>
  <c r="L1364"/>
  <c r="K1364"/>
  <c r="J1364"/>
  <c r="I1364"/>
  <c r="H1364"/>
  <c r="G1364"/>
  <c r="F1364"/>
  <c r="E1364"/>
  <c r="D1364"/>
  <c r="C1364"/>
  <c r="L1363"/>
  <c r="K1363"/>
  <c r="J1363"/>
  <c r="I1363"/>
  <c r="H1363"/>
  <c r="G1363"/>
  <c r="F1363"/>
  <c r="E1363"/>
  <c r="D1363"/>
  <c r="C1363"/>
  <c r="D1362"/>
  <c r="C1360"/>
  <c r="H1359"/>
  <c r="C1359"/>
  <c r="C1358"/>
  <c r="L1352"/>
  <c r="K1352"/>
  <c r="J1352"/>
  <c r="I1352"/>
  <c r="H1352"/>
  <c r="G1352"/>
  <c r="L1351"/>
  <c r="K1351"/>
  <c r="J1351"/>
  <c r="I1351"/>
  <c r="H1351"/>
  <c r="G1351"/>
  <c r="F1351"/>
  <c r="E1351"/>
  <c r="D1351"/>
  <c r="C1351"/>
  <c r="L1350"/>
  <c r="K1350"/>
  <c r="J1350"/>
  <c r="I1350"/>
  <c r="H1350"/>
  <c r="G1350"/>
  <c r="F1350"/>
  <c r="E1350"/>
  <c r="D1350"/>
  <c r="C1350"/>
  <c r="L1349"/>
  <c r="K1349"/>
  <c r="J1349"/>
  <c r="I1349"/>
  <c r="H1349"/>
  <c r="G1349"/>
  <c r="F1349"/>
  <c r="E1349"/>
  <c r="D1349"/>
  <c r="C1349"/>
  <c r="L1348"/>
  <c r="K1348"/>
  <c r="J1348"/>
  <c r="I1348"/>
  <c r="H1348"/>
  <c r="G1348"/>
  <c r="F1348"/>
  <c r="E1348"/>
  <c r="D1348"/>
  <c r="C1348"/>
  <c r="L1347"/>
  <c r="K1347"/>
  <c r="J1347"/>
  <c r="I1347"/>
  <c r="H1347"/>
  <c r="G1347"/>
  <c r="F1347"/>
  <c r="E1347"/>
  <c r="D1347"/>
  <c r="C1347"/>
  <c r="L1346"/>
  <c r="K1346"/>
  <c r="J1346"/>
  <c r="I1346"/>
  <c r="H1346"/>
  <c r="G1346"/>
  <c r="F1346"/>
  <c r="E1346"/>
  <c r="D1346"/>
  <c r="C1346"/>
  <c r="L1345"/>
  <c r="K1345"/>
  <c r="J1345"/>
  <c r="I1345"/>
  <c r="H1345"/>
  <c r="G1345"/>
  <c r="F1345"/>
  <c r="E1345"/>
  <c r="D1345"/>
  <c r="C1345"/>
  <c r="L1344"/>
  <c r="K1344"/>
  <c r="J1344"/>
  <c r="I1344"/>
  <c r="H1344"/>
  <c r="G1344"/>
  <c r="F1344"/>
  <c r="E1344"/>
  <c r="D1344"/>
  <c r="C1344"/>
  <c r="C1343"/>
  <c r="C1342"/>
  <c r="H1341"/>
  <c r="C1341"/>
  <c r="L1340"/>
  <c r="G1340"/>
  <c r="C1340"/>
  <c r="K1331"/>
  <c r="J1331"/>
  <c r="I1331"/>
  <c r="G1331"/>
  <c r="F1331"/>
  <c r="E1331"/>
  <c r="B1331"/>
  <c r="L1330"/>
  <c r="L1329"/>
  <c r="K1329"/>
  <c r="J1329"/>
  <c r="I1329"/>
  <c r="H1329"/>
  <c r="G1329"/>
  <c r="L1328"/>
  <c r="K1328"/>
  <c r="J1328"/>
  <c r="I1328"/>
  <c r="H1328"/>
  <c r="G1328"/>
  <c r="F1328"/>
  <c r="E1328"/>
  <c r="D1328"/>
  <c r="C1328"/>
  <c r="H1325"/>
  <c r="G1325"/>
  <c r="J1324"/>
  <c r="F1324"/>
  <c r="E1324"/>
  <c r="K1324"/>
  <c r="J1325"/>
  <c r="I1325"/>
  <c r="I1324"/>
  <c r="G1324"/>
  <c r="C1324"/>
  <c r="K1302"/>
  <c r="L1301"/>
  <c r="K1301"/>
  <c r="J1301"/>
  <c r="I1301"/>
  <c r="H1301"/>
  <c r="G1301"/>
  <c r="L1300"/>
  <c r="K1300"/>
  <c r="J1300"/>
  <c r="I1300"/>
  <c r="H1300"/>
  <c r="G1300"/>
  <c r="F1300"/>
  <c r="E1300"/>
  <c r="D1300"/>
  <c r="C1300"/>
  <c r="L1299"/>
  <c r="K1299"/>
  <c r="J1299"/>
  <c r="I1299"/>
  <c r="H1299"/>
  <c r="G1299"/>
  <c r="F1299"/>
  <c r="E1299"/>
  <c r="D1299"/>
  <c r="C1299"/>
  <c r="L1298"/>
  <c r="K1298"/>
  <c r="J1298"/>
  <c r="I1298"/>
  <c r="H1298"/>
  <c r="G1298"/>
  <c r="F1298"/>
  <c r="E1298"/>
  <c r="D1298"/>
  <c r="C1298"/>
  <c r="L1297"/>
  <c r="K1297"/>
  <c r="J1297"/>
  <c r="I1297"/>
  <c r="H1297"/>
  <c r="G1297"/>
  <c r="F1297"/>
  <c r="E1297"/>
  <c r="D1297"/>
  <c r="C1297"/>
  <c r="L1296"/>
  <c r="K1296"/>
  <c r="J1296"/>
  <c r="I1296"/>
  <c r="H1296"/>
  <c r="G1296"/>
  <c r="F1296"/>
  <c r="E1296"/>
  <c r="D1296"/>
  <c r="C1296"/>
  <c r="L1295"/>
  <c r="K1295"/>
  <c r="J1295"/>
  <c r="I1295"/>
  <c r="H1295"/>
  <c r="G1295"/>
  <c r="F1295"/>
  <c r="E1295"/>
  <c r="D1295"/>
  <c r="C1295"/>
  <c r="L1294"/>
  <c r="K1294"/>
  <c r="J1294"/>
  <c r="I1294"/>
  <c r="H1294"/>
  <c r="G1294"/>
  <c r="F1294"/>
  <c r="E1294"/>
  <c r="D1294"/>
  <c r="C1294"/>
  <c r="L1293"/>
  <c r="K1293"/>
  <c r="J1293"/>
  <c r="I1293"/>
  <c r="H1293"/>
  <c r="F1293"/>
  <c r="E1293"/>
  <c r="D1293"/>
  <c r="C1293"/>
  <c r="J1292"/>
  <c r="I1292"/>
  <c r="E1292"/>
  <c r="K1291"/>
  <c r="I1291"/>
  <c r="C1291"/>
  <c r="K1290"/>
  <c r="J1290"/>
  <c r="E1290"/>
  <c r="L1283"/>
  <c r="K1283"/>
  <c r="J1283"/>
  <c r="I1283"/>
  <c r="H1283"/>
  <c r="G1283"/>
  <c r="L1282"/>
  <c r="K1282"/>
  <c r="J1282"/>
  <c r="I1282"/>
  <c r="H1282"/>
  <c r="G1282"/>
  <c r="F1282"/>
  <c r="E1282"/>
  <c r="D1282"/>
  <c r="C1282"/>
  <c r="L1281"/>
  <c r="K1281"/>
  <c r="J1281"/>
  <c r="I1281"/>
  <c r="H1281"/>
  <c r="G1281"/>
  <c r="F1281"/>
  <c r="E1281"/>
  <c r="D1281"/>
  <c r="C1281"/>
  <c r="L1280"/>
  <c r="K1280"/>
  <c r="J1280"/>
  <c r="I1280"/>
  <c r="H1280"/>
  <c r="G1280"/>
  <c r="F1280"/>
  <c r="E1280"/>
  <c r="D1280"/>
  <c r="C1280"/>
  <c r="L1279"/>
  <c r="K1279"/>
  <c r="J1279"/>
  <c r="I1279"/>
  <c r="H1279"/>
  <c r="G1279"/>
  <c r="F1279"/>
  <c r="E1279"/>
  <c r="D1279"/>
  <c r="C1279"/>
  <c r="L1278"/>
  <c r="K1278"/>
  <c r="J1278"/>
  <c r="I1278"/>
  <c r="H1278"/>
  <c r="G1278"/>
  <c r="F1278"/>
  <c r="E1278"/>
  <c r="D1278"/>
  <c r="C1278"/>
  <c r="L1277"/>
  <c r="K1277"/>
  <c r="J1277"/>
  <c r="I1277"/>
  <c r="H1277"/>
  <c r="G1277"/>
  <c r="F1277"/>
  <c r="E1277"/>
  <c r="D1277"/>
  <c r="C1277"/>
  <c r="L1276"/>
  <c r="K1276"/>
  <c r="J1276"/>
  <c r="I1276"/>
  <c r="H1276"/>
  <c r="G1276"/>
  <c r="F1276"/>
  <c r="E1276"/>
  <c r="D1276"/>
  <c r="C1276"/>
  <c r="L1275"/>
  <c r="K1275"/>
  <c r="J1275"/>
  <c r="I1275"/>
  <c r="H1275"/>
  <c r="G1275"/>
  <c r="F1275"/>
  <c r="E1275"/>
  <c r="D1275"/>
  <c r="C1275"/>
  <c r="L1274"/>
  <c r="K1274"/>
  <c r="J1274"/>
  <c r="I1274"/>
  <c r="H1274"/>
  <c r="G1274"/>
  <c r="E1274"/>
  <c r="D1274"/>
  <c r="C1274"/>
  <c r="K1273"/>
  <c r="I1273"/>
  <c r="H1273"/>
  <c r="D1273"/>
  <c r="C1273"/>
  <c r="L1272"/>
  <c r="K1272"/>
  <c r="J1272"/>
  <c r="H1272"/>
  <c r="E1272"/>
  <c r="L1271"/>
  <c r="J1271"/>
  <c r="I1271"/>
  <c r="D1271"/>
  <c r="L1262"/>
  <c r="I1262"/>
  <c r="I1263" s="1"/>
  <c r="H1262"/>
  <c r="E1262"/>
  <c r="D1262"/>
  <c r="B1262"/>
  <c r="L1265" s="1"/>
  <c r="L1261"/>
  <c r="L1260"/>
  <c r="K1260"/>
  <c r="J1260"/>
  <c r="I1260"/>
  <c r="H1260"/>
  <c r="G1260"/>
  <c r="L1259"/>
  <c r="K1259"/>
  <c r="J1259"/>
  <c r="I1259"/>
  <c r="H1259"/>
  <c r="G1259"/>
  <c r="F1259"/>
  <c r="E1259"/>
  <c r="D1259"/>
  <c r="C1259"/>
  <c r="L1255"/>
  <c r="I1255"/>
  <c r="E1255"/>
  <c r="D1255"/>
  <c r="L1256"/>
  <c r="I1256"/>
  <c r="H1256"/>
  <c r="L1257"/>
  <c r="L1232"/>
  <c r="K1232"/>
  <c r="J1232"/>
  <c r="I1232"/>
  <c r="H1232"/>
  <c r="G1232"/>
  <c r="L1231"/>
  <c r="K1231"/>
  <c r="J1231"/>
  <c r="I1231"/>
  <c r="H1231"/>
  <c r="G1231"/>
  <c r="F1231"/>
  <c r="E1231"/>
  <c r="D1231"/>
  <c r="C1231"/>
  <c r="L1230"/>
  <c r="K1230"/>
  <c r="J1230"/>
  <c r="I1230"/>
  <c r="H1230"/>
  <c r="G1230"/>
  <c r="F1230"/>
  <c r="E1230"/>
  <c r="D1230"/>
  <c r="C1230"/>
  <c r="L1229"/>
  <c r="K1229"/>
  <c r="J1229"/>
  <c r="I1229"/>
  <c r="H1229"/>
  <c r="G1229"/>
  <c r="F1229"/>
  <c r="E1229"/>
  <c r="D1229"/>
  <c r="C1229"/>
  <c r="L1228"/>
  <c r="K1228"/>
  <c r="J1228"/>
  <c r="I1228"/>
  <c r="H1228"/>
  <c r="G1228"/>
  <c r="F1228"/>
  <c r="E1228"/>
  <c r="D1228"/>
  <c r="C1228"/>
  <c r="L1227"/>
  <c r="K1227"/>
  <c r="J1227"/>
  <c r="I1227"/>
  <c r="H1227"/>
  <c r="G1227"/>
  <c r="F1227"/>
  <c r="E1227"/>
  <c r="D1227"/>
  <c r="C1227"/>
  <c r="L1226"/>
  <c r="K1226"/>
  <c r="J1226"/>
  <c r="I1226"/>
  <c r="H1226"/>
  <c r="G1226"/>
  <c r="F1226"/>
  <c r="E1226"/>
  <c r="D1226"/>
  <c r="C1226"/>
  <c r="L1225"/>
  <c r="K1225"/>
  <c r="J1225"/>
  <c r="I1225"/>
  <c r="H1225"/>
  <c r="G1225"/>
  <c r="F1225"/>
  <c r="E1225"/>
  <c r="D1225"/>
  <c r="C1225"/>
  <c r="L1224"/>
  <c r="K1224"/>
  <c r="J1224"/>
  <c r="I1224"/>
  <c r="H1224"/>
  <c r="G1224"/>
  <c r="F1224"/>
  <c r="E1224"/>
  <c r="D1224"/>
  <c r="C1224"/>
  <c r="I1223"/>
  <c r="G1223"/>
  <c r="F1223"/>
  <c r="E1223"/>
  <c r="D1223"/>
  <c r="C1223"/>
  <c r="H1222"/>
  <c r="G1222"/>
  <c r="F1222"/>
  <c r="E1222"/>
  <c r="D1222"/>
  <c r="C1222"/>
  <c r="G1221"/>
  <c r="F1221"/>
  <c r="E1221"/>
  <c r="D1221"/>
  <c r="C1221"/>
  <c r="G1220"/>
  <c r="F1220"/>
  <c r="E1220"/>
  <c r="D1220"/>
  <c r="C1220"/>
  <c r="L1214"/>
  <c r="K1214"/>
  <c r="J1214"/>
  <c r="I1214"/>
  <c r="H1214"/>
  <c r="G1214"/>
  <c r="L1213"/>
  <c r="K1213"/>
  <c r="J1213"/>
  <c r="I1213"/>
  <c r="H1213"/>
  <c r="G1213"/>
  <c r="F1213"/>
  <c r="E1213"/>
  <c r="D1213"/>
  <c r="C1213"/>
  <c r="L1212"/>
  <c r="K1212"/>
  <c r="J1212"/>
  <c r="I1212"/>
  <c r="H1212"/>
  <c r="G1212"/>
  <c r="F1212"/>
  <c r="E1212"/>
  <c r="D1212"/>
  <c r="C1212"/>
  <c r="L1211"/>
  <c r="K1211"/>
  <c r="J1211"/>
  <c r="I1211"/>
  <c r="H1211"/>
  <c r="G1211"/>
  <c r="F1211"/>
  <c r="E1211"/>
  <c r="D1211"/>
  <c r="C1211"/>
  <c r="L1210"/>
  <c r="K1210"/>
  <c r="J1210"/>
  <c r="I1210"/>
  <c r="H1210"/>
  <c r="G1210"/>
  <c r="F1210"/>
  <c r="E1210"/>
  <c r="D1210"/>
  <c r="C1210"/>
  <c r="L1209"/>
  <c r="K1209"/>
  <c r="J1209"/>
  <c r="I1209"/>
  <c r="H1209"/>
  <c r="G1209"/>
  <c r="F1209"/>
  <c r="E1209"/>
  <c r="D1209"/>
  <c r="C1209"/>
  <c r="L1208"/>
  <c r="K1208"/>
  <c r="J1208"/>
  <c r="I1208"/>
  <c r="H1208"/>
  <c r="G1208"/>
  <c r="F1208"/>
  <c r="E1208"/>
  <c r="D1208"/>
  <c r="C1208"/>
  <c r="L1207"/>
  <c r="K1207"/>
  <c r="J1207"/>
  <c r="I1207"/>
  <c r="H1207"/>
  <c r="G1207"/>
  <c r="F1207"/>
  <c r="E1207"/>
  <c r="D1207"/>
  <c r="C1207"/>
  <c r="L1206"/>
  <c r="K1206"/>
  <c r="J1206"/>
  <c r="I1206"/>
  <c r="H1206"/>
  <c r="G1206"/>
  <c r="F1206"/>
  <c r="E1206"/>
  <c r="D1206"/>
  <c r="C1206"/>
  <c r="L1205"/>
  <c r="K1205"/>
  <c r="J1205"/>
  <c r="I1205"/>
  <c r="H1205"/>
  <c r="G1205"/>
  <c r="F1205"/>
  <c r="E1205"/>
  <c r="D1205"/>
  <c r="C1205"/>
  <c r="H1204"/>
  <c r="G1204"/>
  <c r="F1204"/>
  <c r="E1204"/>
  <c r="D1204"/>
  <c r="C1204"/>
  <c r="G1203"/>
  <c r="F1203"/>
  <c r="E1203"/>
  <c r="D1203"/>
  <c r="C1203"/>
  <c r="G1202"/>
  <c r="F1202"/>
  <c r="E1202"/>
  <c r="D1202"/>
  <c r="C1202"/>
  <c r="F1201"/>
  <c r="E1201"/>
  <c r="D1201"/>
  <c r="C1201"/>
  <c r="K1193"/>
  <c r="K1194" s="1"/>
  <c r="J1193"/>
  <c r="G1193"/>
  <c r="G1194" s="1"/>
  <c r="F1193"/>
  <c r="C1193"/>
  <c r="C1194" s="1"/>
  <c r="B1193"/>
  <c r="L1192"/>
  <c r="L1191"/>
  <c r="K1191"/>
  <c r="J1191"/>
  <c r="I1191"/>
  <c r="H1191"/>
  <c r="G1191"/>
  <c r="L1190"/>
  <c r="K1190"/>
  <c r="J1190"/>
  <c r="I1190"/>
  <c r="H1190"/>
  <c r="G1190"/>
  <c r="F1190"/>
  <c r="E1190"/>
  <c r="D1190"/>
  <c r="C1190"/>
  <c r="K1186"/>
  <c r="J1186"/>
  <c r="G1186"/>
  <c r="C1186"/>
  <c r="L1188"/>
  <c r="K1187"/>
  <c r="G1187"/>
  <c r="D1186"/>
  <c r="K1164"/>
  <c r="L1163"/>
  <c r="K1163"/>
  <c r="J1163"/>
  <c r="L1164" s="1"/>
  <c r="I1163"/>
  <c r="H1163"/>
  <c r="G1163"/>
  <c r="L1162"/>
  <c r="K1162"/>
  <c r="J1162"/>
  <c r="I1162"/>
  <c r="H1162"/>
  <c r="G1162"/>
  <c r="F1162"/>
  <c r="E1162"/>
  <c r="D1162"/>
  <c r="C1162"/>
  <c r="L1161"/>
  <c r="K1161"/>
  <c r="J1161"/>
  <c r="I1161"/>
  <c r="H1161"/>
  <c r="G1161"/>
  <c r="F1161"/>
  <c r="E1161"/>
  <c r="D1161"/>
  <c r="C1161"/>
  <c r="L1160"/>
  <c r="K1160"/>
  <c r="J1160"/>
  <c r="I1160"/>
  <c r="H1160"/>
  <c r="G1160"/>
  <c r="F1160"/>
  <c r="E1160"/>
  <c r="D1160"/>
  <c r="C1160"/>
  <c r="L1159"/>
  <c r="K1159"/>
  <c r="J1159"/>
  <c r="I1159"/>
  <c r="H1159"/>
  <c r="G1159"/>
  <c r="F1159"/>
  <c r="E1159"/>
  <c r="D1159"/>
  <c r="C1159"/>
  <c r="L1158"/>
  <c r="K1158"/>
  <c r="J1158"/>
  <c r="I1158"/>
  <c r="H1158"/>
  <c r="G1158"/>
  <c r="F1158"/>
  <c r="E1158"/>
  <c r="D1158"/>
  <c r="C1158"/>
  <c r="L1157"/>
  <c r="K1157"/>
  <c r="J1157"/>
  <c r="I1157"/>
  <c r="H1157"/>
  <c r="G1157"/>
  <c r="F1157"/>
  <c r="E1157"/>
  <c r="D1157"/>
  <c r="C1157"/>
  <c r="L1156"/>
  <c r="K1156"/>
  <c r="J1156"/>
  <c r="I1156"/>
  <c r="H1156"/>
  <c r="G1156"/>
  <c r="F1156"/>
  <c r="E1156"/>
  <c r="D1156"/>
  <c r="C1156"/>
  <c r="L1155"/>
  <c r="K1155"/>
  <c r="J1155"/>
  <c r="I1155"/>
  <c r="H1155"/>
  <c r="G1155"/>
  <c r="F1155"/>
  <c r="E1155"/>
  <c r="D1155"/>
  <c r="C1155"/>
  <c r="F1154"/>
  <c r="D1154"/>
  <c r="C1154"/>
  <c r="E1153"/>
  <c r="D1153"/>
  <c r="D1152"/>
  <c r="C1152"/>
  <c r="C1151"/>
  <c r="L1145"/>
  <c r="K1145"/>
  <c r="J1145"/>
  <c r="I1145"/>
  <c r="H1145"/>
  <c r="G1145"/>
  <c r="L1144"/>
  <c r="K1144"/>
  <c r="J1144"/>
  <c r="I1144"/>
  <c r="H1144"/>
  <c r="G1144"/>
  <c r="F1144"/>
  <c r="E1144"/>
  <c r="D1144"/>
  <c r="C1144"/>
  <c r="L1143"/>
  <c r="K1143"/>
  <c r="J1143"/>
  <c r="I1143"/>
  <c r="H1143"/>
  <c r="G1143"/>
  <c r="F1143"/>
  <c r="E1143"/>
  <c r="D1143"/>
  <c r="C1143"/>
  <c r="L1142"/>
  <c r="K1142"/>
  <c r="J1142"/>
  <c r="I1142"/>
  <c r="H1142"/>
  <c r="G1142"/>
  <c r="F1142"/>
  <c r="E1142"/>
  <c r="D1142"/>
  <c r="C1142"/>
  <c r="L1141"/>
  <c r="K1141"/>
  <c r="J1141"/>
  <c r="I1141"/>
  <c r="H1141"/>
  <c r="G1141"/>
  <c r="F1141"/>
  <c r="E1141"/>
  <c r="D1141"/>
  <c r="C1141"/>
  <c r="L1140"/>
  <c r="K1140"/>
  <c r="J1140"/>
  <c r="I1140"/>
  <c r="H1140"/>
  <c r="G1140"/>
  <c r="F1140"/>
  <c r="E1140"/>
  <c r="D1140"/>
  <c r="C1140"/>
  <c r="L1139"/>
  <c r="K1139"/>
  <c r="J1139"/>
  <c r="I1139"/>
  <c r="H1139"/>
  <c r="G1139"/>
  <c r="F1139"/>
  <c r="E1139"/>
  <c r="D1139"/>
  <c r="C1139"/>
  <c r="L1138"/>
  <c r="K1138"/>
  <c r="J1138"/>
  <c r="I1138"/>
  <c r="H1138"/>
  <c r="G1138"/>
  <c r="F1138"/>
  <c r="E1138"/>
  <c r="D1138"/>
  <c r="C1138"/>
  <c r="L1137"/>
  <c r="K1137"/>
  <c r="J1137"/>
  <c r="I1137"/>
  <c r="H1137"/>
  <c r="G1137"/>
  <c r="F1137"/>
  <c r="E1137"/>
  <c r="D1137"/>
  <c r="C1137"/>
  <c r="L1136"/>
  <c r="K1136"/>
  <c r="J1136"/>
  <c r="I1136"/>
  <c r="H1136"/>
  <c r="G1136"/>
  <c r="F1136"/>
  <c r="E1136"/>
  <c r="D1136"/>
  <c r="C1136"/>
  <c r="E1135"/>
  <c r="D1135"/>
  <c r="C1135"/>
  <c r="D1134"/>
  <c r="C1134"/>
  <c r="C1133"/>
  <c r="L1124"/>
  <c r="L1125" s="1"/>
  <c r="K1124"/>
  <c r="H1124"/>
  <c r="G1124"/>
  <c r="D1124"/>
  <c r="D1125" s="1"/>
  <c r="C1124"/>
  <c r="L1123"/>
  <c r="L1122"/>
  <c r="K1122"/>
  <c r="J1122"/>
  <c r="I1122"/>
  <c r="H1122"/>
  <c r="G1122"/>
  <c r="L1121"/>
  <c r="K1121"/>
  <c r="J1121"/>
  <c r="I1121"/>
  <c r="H1121"/>
  <c r="G1121"/>
  <c r="F1121"/>
  <c r="E1121"/>
  <c r="D1121"/>
  <c r="C1121"/>
  <c r="I1118"/>
  <c r="L1117"/>
  <c r="H1117"/>
  <c r="D1117"/>
  <c r="L1118"/>
  <c r="I1117"/>
  <c r="H1118"/>
  <c r="E1117"/>
  <c r="L1094"/>
  <c r="K1094"/>
  <c r="L1095" s="1"/>
  <c r="J1094"/>
  <c r="I1094"/>
  <c r="H1094"/>
  <c r="G1094"/>
  <c r="L1093"/>
  <c r="K1093"/>
  <c r="J1093"/>
  <c r="I1093"/>
  <c r="H1093"/>
  <c r="G1093"/>
  <c r="F1093"/>
  <c r="E1093"/>
  <c r="D1093"/>
  <c r="C1093"/>
  <c r="L1092"/>
  <c r="K1092"/>
  <c r="J1092"/>
  <c r="I1092"/>
  <c r="H1092"/>
  <c r="G1092"/>
  <c r="F1092"/>
  <c r="E1092"/>
  <c r="D1092"/>
  <c r="C1092"/>
  <c r="L1091"/>
  <c r="K1091"/>
  <c r="J1091"/>
  <c r="I1091"/>
  <c r="H1091"/>
  <c r="G1091"/>
  <c r="F1091"/>
  <c r="E1091"/>
  <c r="D1091"/>
  <c r="C1091"/>
  <c r="L1090"/>
  <c r="K1090"/>
  <c r="J1090"/>
  <c r="I1090"/>
  <c r="H1090"/>
  <c r="G1090"/>
  <c r="F1090"/>
  <c r="E1090"/>
  <c r="D1090"/>
  <c r="C1090"/>
  <c r="L1089"/>
  <c r="K1089"/>
  <c r="J1089"/>
  <c r="I1089"/>
  <c r="H1089"/>
  <c r="G1089"/>
  <c r="F1089"/>
  <c r="E1089"/>
  <c r="D1089"/>
  <c r="C1089"/>
  <c r="L1088"/>
  <c r="K1088"/>
  <c r="J1088"/>
  <c r="I1088"/>
  <c r="H1088"/>
  <c r="G1088"/>
  <c r="F1088"/>
  <c r="E1088"/>
  <c r="D1088"/>
  <c r="C1088"/>
  <c r="L1087"/>
  <c r="K1087"/>
  <c r="J1087"/>
  <c r="I1087"/>
  <c r="H1087"/>
  <c r="G1087"/>
  <c r="F1087"/>
  <c r="E1087"/>
  <c r="D1087"/>
  <c r="C1087"/>
  <c r="K1086"/>
  <c r="I1086"/>
  <c r="H1086"/>
  <c r="G1086"/>
  <c r="F1086"/>
  <c r="E1086"/>
  <c r="D1086"/>
  <c r="C1086"/>
  <c r="H1085"/>
  <c r="F1085"/>
  <c r="E1085"/>
  <c r="D1085"/>
  <c r="C1085"/>
  <c r="L1076"/>
  <c r="K1076"/>
  <c r="J1076"/>
  <c r="I1076"/>
  <c r="H1076"/>
  <c r="G1076"/>
  <c r="L1075"/>
  <c r="K1075"/>
  <c r="J1075"/>
  <c r="I1075"/>
  <c r="H1075"/>
  <c r="G1075"/>
  <c r="F1075"/>
  <c r="E1075"/>
  <c r="D1075"/>
  <c r="C1075"/>
  <c r="L1074"/>
  <c r="K1074"/>
  <c r="J1074"/>
  <c r="I1074"/>
  <c r="H1074"/>
  <c r="G1074"/>
  <c r="F1074"/>
  <c r="E1074"/>
  <c r="D1074"/>
  <c r="C1074"/>
  <c r="L1073"/>
  <c r="K1073"/>
  <c r="J1073"/>
  <c r="I1073"/>
  <c r="H1073"/>
  <c r="G1073"/>
  <c r="F1073"/>
  <c r="E1073"/>
  <c r="D1073"/>
  <c r="C1073"/>
  <c r="L1072"/>
  <c r="K1072"/>
  <c r="J1072"/>
  <c r="I1072"/>
  <c r="H1072"/>
  <c r="G1072"/>
  <c r="F1072"/>
  <c r="E1072"/>
  <c r="D1072"/>
  <c r="C1072"/>
  <c r="L1071"/>
  <c r="K1071"/>
  <c r="J1071"/>
  <c r="I1071"/>
  <c r="H1071"/>
  <c r="G1071"/>
  <c r="F1071"/>
  <c r="E1071"/>
  <c r="D1071"/>
  <c r="C1071"/>
  <c r="L1070"/>
  <c r="K1070"/>
  <c r="J1070"/>
  <c r="I1070"/>
  <c r="H1070"/>
  <c r="G1070"/>
  <c r="F1070"/>
  <c r="E1070"/>
  <c r="D1070"/>
  <c r="C1070"/>
  <c r="L1069"/>
  <c r="K1069"/>
  <c r="J1069"/>
  <c r="I1069"/>
  <c r="H1069"/>
  <c r="G1069"/>
  <c r="F1069"/>
  <c r="E1069"/>
  <c r="D1069"/>
  <c r="C1069"/>
  <c r="L1068"/>
  <c r="K1068"/>
  <c r="J1068"/>
  <c r="I1068"/>
  <c r="H1068"/>
  <c r="G1068"/>
  <c r="F1068"/>
  <c r="E1068"/>
  <c r="D1068"/>
  <c r="C1068"/>
  <c r="L1067"/>
  <c r="J1067"/>
  <c r="H1067"/>
  <c r="G1067"/>
  <c r="F1067"/>
  <c r="E1067"/>
  <c r="D1067"/>
  <c r="C1067"/>
  <c r="G1066"/>
  <c r="E1066"/>
  <c r="D1066"/>
  <c r="C1066"/>
  <c r="K1055"/>
  <c r="J1055"/>
  <c r="G1055"/>
  <c r="F1055"/>
  <c r="D1055"/>
  <c r="D1056" s="1"/>
  <c r="C1055"/>
  <c r="B1055"/>
  <c r="L1054"/>
  <c r="L1053"/>
  <c r="K1053"/>
  <c r="J1053"/>
  <c r="I1053"/>
  <c r="H1053"/>
  <c r="G1053"/>
  <c r="L1052"/>
  <c r="K1052"/>
  <c r="J1052"/>
  <c r="I1052"/>
  <c r="H1052"/>
  <c r="G1052"/>
  <c r="F1052"/>
  <c r="E1052"/>
  <c r="D1052"/>
  <c r="C1052"/>
  <c r="L1050"/>
  <c r="I1049"/>
  <c r="K1048"/>
  <c r="G1048"/>
  <c r="F1048"/>
  <c r="C1048"/>
  <c r="K1049"/>
  <c r="J1049"/>
  <c r="H1049"/>
  <c r="G1049"/>
  <c r="D1048"/>
  <c r="L1025"/>
  <c r="K1025"/>
  <c r="J1025"/>
  <c r="L1026" s="1"/>
  <c r="I1025"/>
  <c r="H1025"/>
  <c r="G1025"/>
  <c r="L1024"/>
  <c r="K1024"/>
  <c r="J1024"/>
  <c r="I1024"/>
  <c r="H1024"/>
  <c r="G1024"/>
  <c r="F1024"/>
  <c r="E1024"/>
  <c r="D1024"/>
  <c r="C1024"/>
  <c r="L1023"/>
  <c r="K1023"/>
  <c r="J1023"/>
  <c r="I1023"/>
  <c r="H1023"/>
  <c r="G1023"/>
  <c r="F1023"/>
  <c r="E1023"/>
  <c r="D1023"/>
  <c r="C1023"/>
  <c r="L1022"/>
  <c r="K1022"/>
  <c r="J1022"/>
  <c r="I1022"/>
  <c r="H1022"/>
  <c r="G1022"/>
  <c r="F1022"/>
  <c r="E1022"/>
  <c r="D1022"/>
  <c r="C1022"/>
  <c r="L1021"/>
  <c r="K1021"/>
  <c r="J1021"/>
  <c r="I1021"/>
  <c r="H1021"/>
  <c r="G1021"/>
  <c r="F1021"/>
  <c r="E1021"/>
  <c r="D1021"/>
  <c r="C1021"/>
  <c r="L1020"/>
  <c r="K1020"/>
  <c r="J1020"/>
  <c r="I1020"/>
  <c r="H1020"/>
  <c r="G1020"/>
  <c r="F1020"/>
  <c r="E1020"/>
  <c r="D1020"/>
  <c r="C1020"/>
  <c r="L1019"/>
  <c r="K1019"/>
  <c r="J1019"/>
  <c r="I1019"/>
  <c r="H1019"/>
  <c r="G1019"/>
  <c r="F1019"/>
  <c r="E1019"/>
  <c r="D1019"/>
  <c r="C1019"/>
  <c r="L1018"/>
  <c r="K1018"/>
  <c r="J1018"/>
  <c r="I1018"/>
  <c r="H1018"/>
  <c r="G1018"/>
  <c r="F1018"/>
  <c r="E1018"/>
  <c r="D1018"/>
  <c r="C1018"/>
  <c r="K1017"/>
  <c r="J1017"/>
  <c r="I1017"/>
  <c r="H1017"/>
  <c r="G1017"/>
  <c r="F1017"/>
  <c r="E1017"/>
  <c r="D1017"/>
  <c r="C1017"/>
  <c r="J1016"/>
  <c r="I1016"/>
  <c r="H1016"/>
  <c r="G1016"/>
  <c r="F1016"/>
  <c r="E1016"/>
  <c r="C1016"/>
  <c r="I1015"/>
  <c r="H1015"/>
  <c r="G1015"/>
  <c r="F1015"/>
  <c r="E1015"/>
  <c r="D1015"/>
  <c r="H1014"/>
  <c r="G1014"/>
  <c r="F1014"/>
  <c r="E1014"/>
  <c r="D1014"/>
  <c r="C1014"/>
  <c r="F1013"/>
  <c r="E1013"/>
  <c r="C1013"/>
  <c r="L1007"/>
  <c r="K1007"/>
  <c r="J1007"/>
  <c r="I1007"/>
  <c r="H1007"/>
  <c r="G1007"/>
  <c r="L1006"/>
  <c r="K1006"/>
  <c r="J1006"/>
  <c r="I1006"/>
  <c r="H1006"/>
  <c r="G1006"/>
  <c r="F1006"/>
  <c r="E1006"/>
  <c r="D1006"/>
  <c r="C1006"/>
  <c r="L1005"/>
  <c r="K1005"/>
  <c r="J1005"/>
  <c r="I1005"/>
  <c r="H1005"/>
  <c r="G1005"/>
  <c r="F1005"/>
  <c r="E1005"/>
  <c r="D1005"/>
  <c r="C1005"/>
  <c r="L1004"/>
  <c r="K1004"/>
  <c r="J1004"/>
  <c r="I1004"/>
  <c r="H1004"/>
  <c r="G1004"/>
  <c r="F1004"/>
  <c r="E1004"/>
  <c r="D1004"/>
  <c r="C1004"/>
  <c r="L1003"/>
  <c r="K1003"/>
  <c r="J1003"/>
  <c r="I1003"/>
  <c r="H1003"/>
  <c r="G1003"/>
  <c r="F1003"/>
  <c r="E1003"/>
  <c r="D1003"/>
  <c r="C1003"/>
  <c r="L1002"/>
  <c r="K1002"/>
  <c r="J1002"/>
  <c r="I1002"/>
  <c r="H1002"/>
  <c r="G1002"/>
  <c r="F1002"/>
  <c r="E1002"/>
  <c r="D1002"/>
  <c r="C1002"/>
  <c r="L1001"/>
  <c r="K1001"/>
  <c r="J1001"/>
  <c r="I1001"/>
  <c r="H1001"/>
  <c r="G1001"/>
  <c r="F1001"/>
  <c r="E1001"/>
  <c r="D1001"/>
  <c r="C1001"/>
  <c r="L1000"/>
  <c r="K1000"/>
  <c r="J1000"/>
  <c r="I1000"/>
  <c r="H1000"/>
  <c r="G1000"/>
  <c r="F1000"/>
  <c r="E1000"/>
  <c r="D1000"/>
  <c r="C1000"/>
  <c r="L999"/>
  <c r="K999"/>
  <c r="J999"/>
  <c r="I999"/>
  <c r="H999"/>
  <c r="G999"/>
  <c r="F999"/>
  <c r="E999"/>
  <c r="D999"/>
  <c r="C999"/>
  <c r="L998"/>
  <c r="J998"/>
  <c r="I998"/>
  <c r="H998"/>
  <c r="G998"/>
  <c r="F998"/>
  <c r="E998"/>
  <c r="D998"/>
  <c r="C998"/>
  <c r="I997"/>
  <c r="H997"/>
  <c r="G997"/>
  <c r="F997"/>
  <c r="E997"/>
  <c r="D997"/>
  <c r="H996"/>
  <c r="G996"/>
  <c r="F996"/>
  <c r="E996"/>
  <c r="D996"/>
  <c r="C996"/>
  <c r="G995"/>
  <c r="F995"/>
  <c r="E995"/>
  <c r="D995"/>
  <c r="C995"/>
  <c r="E994"/>
  <c r="D994"/>
  <c r="K986"/>
  <c r="J986"/>
  <c r="I986"/>
  <c r="G986"/>
  <c r="G987" s="1"/>
  <c r="F986"/>
  <c r="E986"/>
  <c r="B986"/>
  <c r="L985"/>
  <c r="L984"/>
  <c r="K984"/>
  <c r="J984"/>
  <c r="I984"/>
  <c r="H984"/>
  <c r="G984"/>
  <c r="L983"/>
  <c r="K983"/>
  <c r="J983"/>
  <c r="I983"/>
  <c r="H983"/>
  <c r="G983"/>
  <c r="F983"/>
  <c r="E983"/>
  <c r="D983"/>
  <c r="C983"/>
  <c r="H980"/>
  <c r="G980"/>
  <c r="J979"/>
  <c r="I979"/>
  <c r="F979"/>
  <c r="E979"/>
  <c r="K979"/>
  <c r="J980"/>
  <c r="G979"/>
  <c r="C979"/>
  <c r="L956"/>
  <c r="K956"/>
  <c r="J956"/>
  <c r="K957" s="1"/>
  <c r="I956"/>
  <c r="H956"/>
  <c r="G956"/>
  <c r="L955"/>
  <c r="K955"/>
  <c r="J955"/>
  <c r="I955"/>
  <c r="H955"/>
  <c r="G955"/>
  <c r="F955"/>
  <c r="E955"/>
  <c r="D955"/>
  <c r="C955"/>
  <c r="L954"/>
  <c r="K954"/>
  <c r="J954"/>
  <c r="I954"/>
  <c r="H954"/>
  <c r="G954"/>
  <c r="F954"/>
  <c r="E954"/>
  <c r="D954"/>
  <c r="C954"/>
  <c r="L953"/>
  <c r="K953"/>
  <c r="J953"/>
  <c r="I953"/>
  <c r="H953"/>
  <c r="G953"/>
  <c r="F953"/>
  <c r="E953"/>
  <c r="D953"/>
  <c r="C953"/>
  <c r="L952"/>
  <c r="K952"/>
  <c r="J952"/>
  <c r="I952"/>
  <c r="H952"/>
  <c r="G952"/>
  <c r="F952"/>
  <c r="E952"/>
  <c r="D952"/>
  <c r="C952"/>
  <c r="L951"/>
  <c r="K951"/>
  <c r="J951"/>
  <c r="I951"/>
  <c r="H951"/>
  <c r="G951"/>
  <c r="F951"/>
  <c r="E951"/>
  <c r="D951"/>
  <c r="C951"/>
  <c r="L950"/>
  <c r="K950"/>
  <c r="J950"/>
  <c r="I950"/>
  <c r="H950"/>
  <c r="G950"/>
  <c r="F950"/>
  <c r="E950"/>
  <c r="D950"/>
  <c r="C950"/>
  <c r="L949"/>
  <c r="K949"/>
  <c r="J949"/>
  <c r="I949"/>
  <c r="H949"/>
  <c r="G949"/>
  <c r="F949"/>
  <c r="E949"/>
  <c r="D949"/>
  <c r="C949"/>
  <c r="L948"/>
  <c r="K948"/>
  <c r="J948"/>
  <c r="I948"/>
  <c r="H948"/>
  <c r="G948"/>
  <c r="F948"/>
  <c r="E948"/>
  <c r="D948"/>
  <c r="C948"/>
  <c r="J947"/>
  <c r="I947"/>
  <c r="F945"/>
  <c r="F944"/>
  <c r="L938"/>
  <c r="K938"/>
  <c r="J938"/>
  <c r="I938"/>
  <c r="H938"/>
  <c r="G938"/>
  <c r="L937"/>
  <c r="K937"/>
  <c r="J937"/>
  <c r="I937"/>
  <c r="H937"/>
  <c r="G937"/>
  <c r="F937"/>
  <c r="E937"/>
  <c r="D937"/>
  <c r="C937"/>
  <c r="L936"/>
  <c r="K936"/>
  <c r="J936"/>
  <c r="I936"/>
  <c r="H936"/>
  <c r="G936"/>
  <c r="F936"/>
  <c r="E936"/>
  <c r="D936"/>
  <c r="C936"/>
  <c r="L935"/>
  <c r="K935"/>
  <c r="J935"/>
  <c r="I935"/>
  <c r="H935"/>
  <c r="G935"/>
  <c r="F935"/>
  <c r="E935"/>
  <c r="D935"/>
  <c r="C935"/>
  <c r="L934"/>
  <c r="K934"/>
  <c r="J934"/>
  <c r="I934"/>
  <c r="H934"/>
  <c r="G934"/>
  <c r="F934"/>
  <c r="E934"/>
  <c r="D934"/>
  <c r="C934"/>
  <c r="L933"/>
  <c r="K933"/>
  <c r="J933"/>
  <c r="I933"/>
  <c r="H933"/>
  <c r="G933"/>
  <c r="F933"/>
  <c r="E933"/>
  <c r="D933"/>
  <c r="C933"/>
  <c r="L932"/>
  <c r="K932"/>
  <c r="J932"/>
  <c r="I932"/>
  <c r="H932"/>
  <c r="G932"/>
  <c r="F932"/>
  <c r="E932"/>
  <c r="D932"/>
  <c r="C932"/>
  <c r="L931"/>
  <c r="K931"/>
  <c r="J931"/>
  <c r="I931"/>
  <c r="H931"/>
  <c r="G931"/>
  <c r="F931"/>
  <c r="E931"/>
  <c r="D931"/>
  <c r="C931"/>
  <c r="L930"/>
  <c r="K930"/>
  <c r="J930"/>
  <c r="I930"/>
  <c r="H930"/>
  <c r="G930"/>
  <c r="F930"/>
  <c r="E930"/>
  <c r="D930"/>
  <c r="C930"/>
  <c r="L929"/>
  <c r="K929"/>
  <c r="J929"/>
  <c r="I929"/>
  <c r="H929"/>
  <c r="G929"/>
  <c r="F929"/>
  <c r="E929"/>
  <c r="D929"/>
  <c r="C929"/>
  <c r="I928"/>
  <c r="H928"/>
  <c r="F927"/>
  <c r="F926"/>
  <c r="E926"/>
  <c r="E925"/>
  <c r="L917"/>
  <c r="L919" s="1"/>
  <c r="K917"/>
  <c r="K918" s="1"/>
  <c r="J917"/>
  <c r="G917"/>
  <c r="F917"/>
  <c r="C917"/>
  <c r="C918" s="1"/>
  <c r="B917"/>
  <c r="L916"/>
  <c r="L915"/>
  <c r="K915"/>
  <c r="J915"/>
  <c r="I915"/>
  <c r="H915"/>
  <c r="G915"/>
  <c r="L914"/>
  <c r="K914"/>
  <c r="J914"/>
  <c r="I914"/>
  <c r="H914"/>
  <c r="G914"/>
  <c r="F914"/>
  <c r="E914"/>
  <c r="D914"/>
  <c r="C914"/>
  <c r="I911"/>
  <c r="H911"/>
  <c r="K910"/>
  <c r="J910"/>
  <c r="G910"/>
  <c r="F910"/>
  <c r="C910"/>
  <c r="L910"/>
  <c r="K911"/>
  <c r="J911"/>
  <c r="H910"/>
  <c r="G911"/>
  <c r="D910"/>
  <c r="L887"/>
  <c r="K887"/>
  <c r="J887"/>
  <c r="L888" s="1"/>
  <c r="I887"/>
  <c r="H887"/>
  <c r="G887"/>
  <c r="L886"/>
  <c r="K886"/>
  <c r="J886"/>
  <c r="I886"/>
  <c r="H886"/>
  <c r="G886"/>
  <c r="F886"/>
  <c r="E886"/>
  <c r="D886"/>
  <c r="C886"/>
  <c r="L885"/>
  <c r="K885"/>
  <c r="J885"/>
  <c r="I885"/>
  <c r="H885"/>
  <c r="G885"/>
  <c r="F885"/>
  <c r="E885"/>
  <c r="D885"/>
  <c r="C885"/>
  <c r="L884"/>
  <c r="K884"/>
  <c r="J884"/>
  <c r="I884"/>
  <c r="H884"/>
  <c r="G884"/>
  <c r="F884"/>
  <c r="E884"/>
  <c r="D884"/>
  <c r="C884"/>
  <c r="L883"/>
  <c r="K883"/>
  <c r="J883"/>
  <c r="I883"/>
  <c r="H883"/>
  <c r="G883"/>
  <c r="F883"/>
  <c r="E883"/>
  <c r="D883"/>
  <c r="C883"/>
  <c r="L882"/>
  <c r="K882"/>
  <c r="J882"/>
  <c r="I882"/>
  <c r="H882"/>
  <c r="G882"/>
  <c r="F882"/>
  <c r="E882"/>
  <c r="D882"/>
  <c r="C882"/>
  <c r="L881"/>
  <c r="K881"/>
  <c r="J881"/>
  <c r="I881"/>
  <c r="H881"/>
  <c r="G881"/>
  <c r="F881"/>
  <c r="E881"/>
  <c r="D881"/>
  <c r="C881"/>
  <c r="L880"/>
  <c r="K880"/>
  <c r="J880"/>
  <c r="I880"/>
  <c r="H880"/>
  <c r="G880"/>
  <c r="F880"/>
  <c r="E880"/>
  <c r="D880"/>
  <c r="C880"/>
  <c r="L879"/>
  <c r="K879"/>
  <c r="J879"/>
  <c r="I879"/>
  <c r="H879"/>
  <c r="G879"/>
  <c r="F879"/>
  <c r="E879"/>
  <c r="D879"/>
  <c r="C879"/>
  <c r="L869"/>
  <c r="K869"/>
  <c r="J869"/>
  <c r="I869"/>
  <c r="H869"/>
  <c r="G869"/>
  <c r="L868"/>
  <c r="K868"/>
  <c r="J868"/>
  <c r="I868"/>
  <c r="H868"/>
  <c r="G868"/>
  <c r="F868"/>
  <c r="E868"/>
  <c r="D868"/>
  <c r="C868"/>
  <c r="L867"/>
  <c r="K867"/>
  <c r="J867"/>
  <c r="I867"/>
  <c r="H867"/>
  <c r="G867"/>
  <c r="F867"/>
  <c r="E867"/>
  <c r="D867"/>
  <c r="C867"/>
  <c r="L866"/>
  <c r="K866"/>
  <c r="J866"/>
  <c r="I866"/>
  <c r="H866"/>
  <c r="G866"/>
  <c r="F866"/>
  <c r="E866"/>
  <c r="D866"/>
  <c r="C866"/>
  <c r="L865"/>
  <c r="K865"/>
  <c r="J865"/>
  <c r="I865"/>
  <c r="H865"/>
  <c r="G865"/>
  <c r="F865"/>
  <c r="E865"/>
  <c r="D865"/>
  <c r="C865"/>
  <c r="L864"/>
  <c r="K864"/>
  <c r="J864"/>
  <c r="I864"/>
  <c r="H864"/>
  <c r="G864"/>
  <c r="F864"/>
  <c r="E864"/>
  <c r="D864"/>
  <c r="C864"/>
  <c r="L863"/>
  <c r="K863"/>
  <c r="J863"/>
  <c r="I863"/>
  <c r="H863"/>
  <c r="G863"/>
  <c r="F863"/>
  <c r="E863"/>
  <c r="D863"/>
  <c r="C863"/>
  <c r="L862"/>
  <c r="K862"/>
  <c r="J862"/>
  <c r="I862"/>
  <c r="H862"/>
  <c r="G862"/>
  <c r="F862"/>
  <c r="E862"/>
  <c r="D862"/>
  <c r="C862"/>
  <c r="L861"/>
  <c r="K861"/>
  <c r="J861"/>
  <c r="I861"/>
  <c r="H861"/>
  <c r="G861"/>
  <c r="F861"/>
  <c r="E861"/>
  <c r="D861"/>
  <c r="C861"/>
  <c r="L860"/>
  <c r="K860"/>
  <c r="J860"/>
  <c r="I860"/>
  <c r="H860"/>
  <c r="G860"/>
  <c r="F860"/>
  <c r="E860"/>
  <c r="D860"/>
  <c r="C860"/>
  <c r="L848"/>
  <c r="K848"/>
  <c r="K849" s="1"/>
  <c r="J848"/>
  <c r="G848"/>
  <c r="F848"/>
  <c r="C848"/>
  <c r="C849" s="1"/>
  <c r="B848"/>
  <c r="L847"/>
  <c r="L846"/>
  <c r="K846"/>
  <c r="J846"/>
  <c r="I846"/>
  <c r="H846"/>
  <c r="G846"/>
  <c r="L845"/>
  <c r="K845"/>
  <c r="J845"/>
  <c r="I845"/>
  <c r="H845"/>
  <c r="G845"/>
  <c r="F845"/>
  <c r="E845"/>
  <c r="D845"/>
  <c r="C845"/>
  <c r="I842"/>
  <c r="H842"/>
  <c r="K841"/>
  <c r="J841"/>
  <c r="G841"/>
  <c r="F841"/>
  <c r="C841"/>
  <c r="L841"/>
  <c r="K842"/>
  <c r="J842"/>
  <c r="H841"/>
  <c r="G842"/>
  <c r="D841"/>
  <c r="L818"/>
  <c r="K818"/>
  <c r="J818"/>
  <c r="L819" s="1"/>
  <c r="I818"/>
  <c r="H818"/>
  <c r="G818"/>
  <c r="L817"/>
  <c r="K817"/>
  <c r="J817"/>
  <c r="I817"/>
  <c r="H817"/>
  <c r="G817"/>
  <c r="F817"/>
  <c r="E817"/>
  <c r="D817"/>
  <c r="C817"/>
  <c r="L816"/>
  <c r="K816"/>
  <c r="J816"/>
  <c r="I816"/>
  <c r="H816"/>
  <c r="G816"/>
  <c r="F816"/>
  <c r="E816"/>
  <c r="D816"/>
  <c r="C816"/>
  <c r="L815"/>
  <c r="K815"/>
  <c r="J815"/>
  <c r="I815"/>
  <c r="H815"/>
  <c r="G815"/>
  <c r="F815"/>
  <c r="E815"/>
  <c r="D815"/>
  <c r="C815"/>
  <c r="L814"/>
  <c r="K814"/>
  <c r="J814"/>
  <c r="I814"/>
  <c r="H814"/>
  <c r="G814"/>
  <c r="F814"/>
  <c r="E814"/>
  <c r="D814"/>
  <c r="C814"/>
  <c r="L813"/>
  <c r="K813"/>
  <c r="J813"/>
  <c r="I813"/>
  <c r="H813"/>
  <c r="G813"/>
  <c r="F813"/>
  <c r="E813"/>
  <c r="D813"/>
  <c r="C813"/>
  <c r="L812"/>
  <c r="K812"/>
  <c r="J812"/>
  <c r="I812"/>
  <c r="H812"/>
  <c r="G812"/>
  <c r="F812"/>
  <c r="E812"/>
  <c r="D812"/>
  <c r="C812"/>
  <c r="L811"/>
  <c r="K811"/>
  <c r="J811"/>
  <c r="I811"/>
  <c r="H811"/>
  <c r="G811"/>
  <c r="F811"/>
  <c r="E811"/>
  <c r="D811"/>
  <c r="C811"/>
  <c r="L810"/>
  <c r="K810"/>
  <c r="J810"/>
  <c r="I810"/>
  <c r="H810"/>
  <c r="G810"/>
  <c r="F810"/>
  <c r="E810"/>
  <c r="D810"/>
  <c r="C810"/>
  <c r="K809"/>
  <c r="J809"/>
  <c r="I809"/>
  <c r="H809"/>
  <c r="G809"/>
  <c r="F809"/>
  <c r="E809"/>
  <c r="D809"/>
  <c r="C809"/>
  <c r="K808"/>
  <c r="I808"/>
  <c r="H808"/>
  <c r="G808"/>
  <c r="F808"/>
  <c r="E808"/>
  <c r="D808"/>
  <c r="C808"/>
  <c r="K807"/>
  <c r="I807"/>
  <c r="H807"/>
  <c r="G807"/>
  <c r="D807"/>
  <c r="C807"/>
  <c r="K806"/>
  <c r="H806"/>
  <c r="F806"/>
  <c r="L800"/>
  <c r="K800"/>
  <c r="J800"/>
  <c r="I800"/>
  <c r="H800"/>
  <c r="G800"/>
  <c r="L799"/>
  <c r="K799"/>
  <c r="J799"/>
  <c r="I799"/>
  <c r="H799"/>
  <c r="G799"/>
  <c r="F799"/>
  <c r="E799"/>
  <c r="D799"/>
  <c r="C799"/>
  <c r="L798"/>
  <c r="K798"/>
  <c r="J798"/>
  <c r="I798"/>
  <c r="H798"/>
  <c r="G798"/>
  <c r="F798"/>
  <c r="E798"/>
  <c r="D798"/>
  <c r="C798"/>
  <c r="L797"/>
  <c r="K797"/>
  <c r="J797"/>
  <c r="I797"/>
  <c r="H797"/>
  <c r="G797"/>
  <c r="F797"/>
  <c r="E797"/>
  <c r="D797"/>
  <c r="C797"/>
  <c r="L796"/>
  <c r="K796"/>
  <c r="J796"/>
  <c r="I796"/>
  <c r="H796"/>
  <c r="G796"/>
  <c r="F796"/>
  <c r="E796"/>
  <c r="D796"/>
  <c r="C796"/>
  <c r="L795"/>
  <c r="K795"/>
  <c r="J795"/>
  <c r="I795"/>
  <c r="H795"/>
  <c r="G795"/>
  <c r="F795"/>
  <c r="E795"/>
  <c r="D795"/>
  <c r="C795"/>
  <c r="L794"/>
  <c r="K794"/>
  <c r="J794"/>
  <c r="I794"/>
  <c r="H794"/>
  <c r="G794"/>
  <c r="F794"/>
  <c r="E794"/>
  <c r="D794"/>
  <c r="C794"/>
  <c r="L793"/>
  <c r="K793"/>
  <c r="J793"/>
  <c r="I793"/>
  <c r="H793"/>
  <c r="G793"/>
  <c r="F793"/>
  <c r="E793"/>
  <c r="D793"/>
  <c r="C793"/>
  <c r="L792"/>
  <c r="K792"/>
  <c r="J792"/>
  <c r="I792"/>
  <c r="H792"/>
  <c r="G792"/>
  <c r="F792"/>
  <c r="E792"/>
  <c r="D792"/>
  <c r="C792"/>
  <c r="L791"/>
  <c r="K791"/>
  <c r="J791"/>
  <c r="I791"/>
  <c r="H791"/>
  <c r="G791"/>
  <c r="F791"/>
  <c r="E791"/>
  <c r="D791"/>
  <c r="C791"/>
  <c r="K790"/>
  <c r="J790"/>
  <c r="I790"/>
  <c r="H790"/>
  <c r="G790"/>
  <c r="F790"/>
  <c r="E790"/>
  <c r="D790"/>
  <c r="C790"/>
  <c r="K789"/>
  <c r="J789"/>
  <c r="I789"/>
  <c r="H789"/>
  <c r="G789"/>
  <c r="F789"/>
  <c r="E789"/>
  <c r="D789"/>
  <c r="C789"/>
  <c r="K788"/>
  <c r="J788"/>
  <c r="H788"/>
  <c r="G788"/>
  <c r="F788"/>
  <c r="C788"/>
  <c r="J787"/>
  <c r="G787"/>
  <c r="E787"/>
  <c r="L779"/>
  <c r="L782" s="1"/>
  <c r="K779"/>
  <c r="I779"/>
  <c r="H779"/>
  <c r="G779"/>
  <c r="D779"/>
  <c r="D780" s="1"/>
  <c r="C779"/>
  <c r="C780" s="1"/>
  <c r="L778"/>
  <c r="L777"/>
  <c r="K777"/>
  <c r="J777"/>
  <c r="I777"/>
  <c r="H777"/>
  <c r="G777"/>
  <c r="L776"/>
  <c r="K776"/>
  <c r="J776"/>
  <c r="I776"/>
  <c r="H776"/>
  <c r="G776"/>
  <c r="F776"/>
  <c r="E776"/>
  <c r="D776"/>
  <c r="C776"/>
  <c r="I773"/>
  <c r="L772"/>
  <c r="H772"/>
  <c r="G772"/>
  <c r="D772"/>
  <c r="L773"/>
  <c r="K773"/>
  <c r="K772"/>
  <c r="I772"/>
  <c r="H773"/>
  <c r="G773"/>
  <c r="E772"/>
  <c r="B779"/>
  <c r="L749"/>
  <c r="K749"/>
  <c r="J749"/>
  <c r="I749"/>
  <c r="H749"/>
  <c r="L750" s="1"/>
  <c r="G749"/>
  <c r="L748"/>
  <c r="K748"/>
  <c r="J748"/>
  <c r="I748"/>
  <c r="H748"/>
  <c r="G748"/>
  <c r="F748"/>
  <c r="E748"/>
  <c r="D748"/>
  <c r="C748"/>
  <c r="L747"/>
  <c r="K747"/>
  <c r="J747"/>
  <c r="I747"/>
  <c r="H747"/>
  <c r="G747"/>
  <c r="F747"/>
  <c r="E747"/>
  <c r="D747"/>
  <c r="C747"/>
  <c r="L746"/>
  <c r="K746"/>
  <c r="J746"/>
  <c r="I746"/>
  <c r="H746"/>
  <c r="G746"/>
  <c r="F746"/>
  <c r="E746"/>
  <c r="D746"/>
  <c r="C746"/>
  <c r="L745"/>
  <c r="K745"/>
  <c r="J745"/>
  <c r="I745"/>
  <c r="H745"/>
  <c r="G745"/>
  <c r="F745"/>
  <c r="E745"/>
  <c r="D745"/>
  <c r="C745"/>
  <c r="L744"/>
  <c r="K744"/>
  <c r="J744"/>
  <c r="I744"/>
  <c r="H744"/>
  <c r="G744"/>
  <c r="F744"/>
  <c r="E744"/>
  <c r="D744"/>
  <c r="C744"/>
  <c r="L743"/>
  <c r="K743"/>
  <c r="J743"/>
  <c r="I743"/>
  <c r="H743"/>
  <c r="G743"/>
  <c r="F743"/>
  <c r="E743"/>
  <c r="D743"/>
  <c r="C743"/>
  <c r="L742"/>
  <c r="K742"/>
  <c r="J742"/>
  <c r="I742"/>
  <c r="H742"/>
  <c r="G742"/>
  <c r="F742"/>
  <c r="E742"/>
  <c r="D742"/>
  <c r="C742"/>
  <c r="L741"/>
  <c r="K741"/>
  <c r="I741"/>
  <c r="H741"/>
  <c r="I739"/>
  <c r="H739"/>
  <c r="L731"/>
  <c r="K731"/>
  <c r="J731"/>
  <c r="I731"/>
  <c r="H731"/>
  <c r="G731"/>
  <c r="L730"/>
  <c r="K730"/>
  <c r="J730"/>
  <c r="I730"/>
  <c r="H730"/>
  <c r="G730"/>
  <c r="F730"/>
  <c r="E730"/>
  <c r="D730"/>
  <c r="C730"/>
  <c r="L729"/>
  <c r="K729"/>
  <c r="J729"/>
  <c r="I729"/>
  <c r="H729"/>
  <c r="G729"/>
  <c r="F729"/>
  <c r="E729"/>
  <c r="D729"/>
  <c r="C729"/>
  <c r="L728"/>
  <c r="K728"/>
  <c r="J728"/>
  <c r="I728"/>
  <c r="H728"/>
  <c r="G728"/>
  <c r="F728"/>
  <c r="E728"/>
  <c r="D728"/>
  <c r="C728"/>
  <c r="L727"/>
  <c r="K727"/>
  <c r="J727"/>
  <c r="I727"/>
  <c r="H727"/>
  <c r="G727"/>
  <c r="F727"/>
  <c r="E727"/>
  <c r="D727"/>
  <c r="C727"/>
  <c r="L726"/>
  <c r="K726"/>
  <c r="J726"/>
  <c r="I726"/>
  <c r="H726"/>
  <c r="G726"/>
  <c r="F726"/>
  <c r="E726"/>
  <c r="D726"/>
  <c r="C726"/>
  <c r="L725"/>
  <c r="K725"/>
  <c r="J725"/>
  <c r="I725"/>
  <c r="H725"/>
  <c r="G725"/>
  <c r="F725"/>
  <c r="E725"/>
  <c r="D725"/>
  <c r="C725"/>
  <c r="L724"/>
  <c r="K724"/>
  <c r="J724"/>
  <c r="I724"/>
  <c r="H724"/>
  <c r="G724"/>
  <c r="F724"/>
  <c r="E724"/>
  <c r="D724"/>
  <c r="C724"/>
  <c r="L723"/>
  <c r="K723"/>
  <c r="J723"/>
  <c r="I723"/>
  <c r="H723"/>
  <c r="G723"/>
  <c r="F723"/>
  <c r="E723"/>
  <c r="D723"/>
  <c r="C723"/>
  <c r="L722"/>
  <c r="K722"/>
  <c r="J722"/>
  <c r="H722"/>
  <c r="G722"/>
  <c r="L721"/>
  <c r="I721"/>
  <c r="H721"/>
  <c r="H720"/>
  <c r="G720"/>
  <c r="L718"/>
  <c r="L710"/>
  <c r="I710"/>
  <c r="H710"/>
  <c r="E710"/>
  <c r="E711" s="1"/>
  <c r="D710"/>
  <c r="L709"/>
  <c r="L708"/>
  <c r="K708"/>
  <c r="J708"/>
  <c r="I708"/>
  <c r="H708"/>
  <c r="G708"/>
  <c r="L707"/>
  <c r="K707"/>
  <c r="J707"/>
  <c r="I707"/>
  <c r="H707"/>
  <c r="G707"/>
  <c r="F707"/>
  <c r="E707"/>
  <c r="D707"/>
  <c r="C707"/>
  <c r="J704"/>
  <c r="I703"/>
  <c r="E703"/>
  <c r="J703"/>
  <c r="I704"/>
  <c r="G704"/>
  <c r="F703"/>
  <c r="L705"/>
  <c r="L680"/>
  <c r="K680"/>
  <c r="J680"/>
  <c r="I680"/>
  <c r="H680"/>
  <c r="L681" s="1"/>
  <c r="G680"/>
  <c r="K681" s="1"/>
  <c r="L679"/>
  <c r="K679"/>
  <c r="J679"/>
  <c r="I679"/>
  <c r="H679"/>
  <c r="G679"/>
  <c r="F679"/>
  <c r="E679"/>
  <c r="D679"/>
  <c r="C679"/>
  <c r="L678"/>
  <c r="K678"/>
  <c r="J678"/>
  <c r="I678"/>
  <c r="H678"/>
  <c r="G678"/>
  <c r="F678"/>
  <c r="E678"/>
  <c r="D678"/>
  <c r="C678"/>
  <c r="L677"/>
  <c r="K677"/>
  <c r="J677"/>
  <c r="I677"/>
  <c r="H677"/>
  <c r="G677"/>
  <c r="F677"/>
  <c r="E677"/>
  <c r="D677"/>
  <c r="C677"/>
  <c r="L676"/>
  <c r="K676"/>
  <c r="J676"/>
  <c r="I676"/>
  <c r="H676"/>
  <c r="G676"/>
  <c r="F676"/>
  <c r="E676"/>
  <c r="D676"/>
  <c r="C676"/>
  <c r="L675"/>
  <c r="K675"/>
  <c r="J675"/>
  <c r="I675"/>
  <c r="H675"/>
  <c r="G675"/>
  <c r="F675"/>
  <c r="E675"/>
  <c r="D675"/>
  <c r="C675"/>
  <c r="L674"/>
  <c r="K674"/>
  <c r="J674"/>
  <c r="I674"/>
  <c r="H674"/>
  <c r="G674"/>
  <c r="F674"/>
  <c r="E674"/>
  <c r="D674"/>
  <c r="C674"/>
  <c r="L673"/>
  <c r="K673"/>
  <c r="J673"/>
  <c r="I673"/>
  <c r="H673"/>
  <c r="G673"/>
  <c r="F673"/>
  <c r="E673"/>
  <c r="D673"/>
  <c r="C673"/>
  <c r="L672"/>
  <c r="K672"/>
  <c r="J672"/>
  <c r="I672"/>
  <c r="G672"/>
  <c r="F672"/>
  <c r="E672"/>
  <c r="D672"/>
  <c r="L662"/>
  <c r="K662"/>
  <c r="J662"/>
  <c r="I662"/>
  <c r="H662"/>
  <c r="G662"/>
  <c r="L661"/>
  <c r="K661"/>
  <c r="J661"/>
  <c r="I661"/>
  <c r="H661"/>
  <c r="G661"/>
  <c r="F661"/>
  <c r="E661"/>
  <c r="D661"/>
  <c r="C661"/>
  <c r="L660"/>
  <c r="K660"/>
  <c r="J660"/>
  <c r="I660"/>
  <c r="H660"/>
  <c r="G660"/>
  <c r="F660"/>
  <c r="E660"/>
  <c r="D660"/>
  <c r="C660"/>
  <c r="L659"/>
  <c r="K659"/>
  <c r="J659"/>
  <c r="I659"/>
  <c r="H659"/>
  <c r="G659"/>
  <c r="F659"/>
  <c r="E659"/>
  <c r="D659"/>
  <c r="C659"/>
  <c r="L658"/>
  <c r="K658"/>
  <c r="J658"/>
  <c r="I658"/>
  <c r="H658"/>
  <c r="G658"/>
  <c r="F658"/>
  <c r="E658"/>
  <c r="D658"/>
  <c r="C658"/>
  <c r="L657"/>
  <c r="K657"/>
  <c r="J657"/>
  <c r="I657"/>
  <c r="H657"/>
  <c r="G657"/>
  <c r="F657"/>
  <c r="E657"/>
  <c r="D657"/>
  <c r="C657"/>
  <c r="L656"/>
  <c r="K656"/>
  <c r="J656"/>
  <c r="I656"/>
  <c r="H656"/>
  <c r="G656"/>
  <c r="F656"/>
  <c r="E656"/>
  <c r="D656"/>
  <c r="C656"/>
  <c r="L655"/>
  <c r="K655"/>
  <c r="J655"/>
  <c r="I655"/>
  <c r="H655"/>
  <c r="G655"/>
  <c r="F655"/>
  <c r="E655"/>
  <c r="D655"/>
  <c r="C655"/>
  <c r="L654"/>
  <c r="K654"/>
  <c r="J654"/>
  <c r="I654"/>
  <c r="H654"/>
  <c r="G654"/>
  <c r="F654"/>
  <c r="E654"/>
  <c r="D654"/>
  <c r="C654"/>
  <c r="K653"/>
  <c r="J653"/>
  <c r="I653"/>
  <c r="H653"/>
  <c r="F653"/>
  <c r="E653"/>
  <c r="D653"/>
  <c r="C653"/>
  <c r="L641"/>
  <c r="H641"/>
  <c r="D641"/>
  <c r="L640"/>
  <c r="L639"/>
  <c r="K639"/>
  <c r="J639"/>
  <c r="I639"/>
  <c r="H639"/>
  <c r="G639"/>
  <c r="L638"/>
  <c r="K638"/>
  <c r="J638"/>
  <c r="I638"/>
  <c r="H638"/>
  <c r="G638"/>
  <c r="F638"/>
  <c r="E638"/>
  <c r="D638"/>
  <c r="C638"/>
  <c r="L634"/>
  <c r="D634"/>
  <c r="J634"/>
  <c r="I635"/>
  <c r="H634"/>
  <c r="F634"/>
  <c r="E634"/>
  <c r="C641"/>
  <c r="L636"/>
  <c r="L611"/>
  <c r="K611"/>
  <c r="L612" s="1"/>
  <c r="J611"/>
  <c r="I611"/>
  <c r="H611"/>
  <c r="G611"/>
  <c r="K612" s="1"/>
  <c r="L610"/>
  <c r="K610"/>
  <c r="J610"/>
  <c r="I610"/>
  <c r="H610"/>
  <c r="G610"/>
  <c r="F610"/>
  <c r="E610"/>
  <c r="D610"/>
  <c r="C610"/>
  <c r="L609"/>
  <c r="K609"/>
  <c r="J609"/>
  <c r="I609"/>
  <c r="H609"/>
  <c r="G609"/>
  <c r="F609"/>
  <c r="E609"/>
  <c r="D609"/>
  <c r="C609"/>
  <c r="L608"/>
  <c r="K608"/>
  <c r="J608"/>
  <c r="I608"/>
  <c r="H608"/>
  <c r="G608"/>
  <c r="F608"/>
  <c r="E608"/>
  <c r="D608"/>
  <c r="C608"/>
  <c r="L607"/>
  <c r="K607"/>
  <c r="J607"/>
  <c r="I607"/>
  <c r="H607"/>
  <c r="G607"/>
  <c r="F607"/>
  <c r="E607"/>
  <c r="D607"/>
  <c r="C607"/>
  <c r="L606"/>
  <c r="K606"/>
  <c r="J606"/>
  <c r="I606"/>
  <c r="H606"/>
  <c r="G606"/>
  <c r="F606"/>
  <c r="E606"/>
  <c r="D606"/>
  <c r="C606"/>
  <c r="L605"/>
  <c r="K605"/>
  <c r="J605"/>
  <c r="I605"/>
  <c r="H605"/>
  <c r="G605"/>
  <c r="F605"/>
  <c r="E605"/>
  <c r="D605"/>
  <c r="C605"/>
  <c r="L604"/>
  <c r="K604"/>
  <c r="J604"/>
  <c r="I604"/>
  <c r="H604"/>
  <c r="G604"/>
  <c r="F604"/>
  <c r="E604"/>
  <c r="D604"/>
  <c r="C604"/>
  <c r="L603"/>
  <c r="K603"/>
  <c r="J603"/>
  <c r="I603"/>
  <c r="H603"/>
  <c r="G603"/>
  <c r="F603"/>
  <c r="E603"/>
  <c r="D603"/>
  <c r="C603"/>
  <c r="F602"/>
  <c r="E602"/>
  <c r="E601"/>
  <c r="L593"/>
  <c r="K593"/>
  <c r="J593"/>
  <c r="I593"/>
  <c r="H593"/>
  <c r="G593"/>
  <c r="L592"/>
  <c r="K592"/>
  <c r="J592"/>
  <c r="I592"/>
  <c r="H592"/>
  <c r="G592"/>
  <c r="F592"/>
  <c r="E592"/>
  <c r="D592"/>
  <c r="C592"/>
  <c r="L591"/>
  <c r="K591"/>
  <c r="J591"/>
  <c r="I591"/>
  <c r="H591"/>
  <c r="G591"/>
  <c r="F591"/>
  <c r="E591"/>
  <c r="D591"/>
  <c r="C591"/>
  <c r="L590"/>
  <c r="K590"/>
  <c r="J590"/>
  <c r="I590"/>
  <c r="H590"/>
  <c r="G590"/>
  <c r="F590"/>
  <c r="E590"/>
  <c r="D590"/>
  <c r="C590"/>
  <c r="L589"/>
  <c r="K589"/>
  <c r="J589"/>
  <c r="I589"/>
  <c r="H589"/>
  <c r="G589"/>
  <c r="F589"/>
  <c r="E589"/>
  <c r="D589"/>
  <c r="C589"/>
  <c r="L588"/>
  <c r="K588"/>
  <c r="J588"/>
  <c r="I588"/>
  <c r="H588"/>
  <c r="G588"/>
  <c r="F588"/>
  <c r="E588"/>
  <c r="D588"/>
  <c r="C588"/>
  <c r="L587"/>
  <c r="K587"/>
  <c r="J587"/>
  <c r="I587"/>
  <c r="H587"/>
  <c r="G587"/>
  <c r="F587"/>
  <c r="E587"/>
  <c r="D587"/>
  <c r="C587"/>
  <c r="L586"/>
  <c r="K586"/>
  <c r="J586"/>
  <c r="I586"/>
  <c r="H586"/>
  <c r="G586"/>
  <c r="F586"/>
  <c r="E586"/>
  <c r="D586"/>
  <c r="C586"/>
  <c r="L585"/>
  <c r="K585"/>
  <c r="J585"/>
  <c r="I585"/>
  <c r="H585"/>
  <c r="G585"/>
  <c r="F585"/>
  <c r="E585"/>
  <c r="D585"/>
  <c r="C585"/>
  <c r="L584"/>
  <c r="K584"/>
  <c r="J584"/>
  <c r="I584"/>
  <c r="H584"/>
  <c r="G584"/>
  <c r="F584"/>
  <c r="E584"/>
  <c r="D584"/>
  <c r="C584"/>
  <c r="E583"/>
  <c r="D583"/>
  <c r="D582"/>
  <c r="L572"/>
  <c r="K572"/>
  <c r="K573" s="1"/>
  <c r="J572"/>
  <c r="F572"/>
  <c r="F573" s="1"/>
  <c r="D572"/>
  <c r="D573" s="1"/>
  <c r="B572"/>
  <c r="L571"/>
  <c r="L570"/>
  <c r="K570"/>
  <c r="J570"/>
  <c r="I570"/>
  <c r="H570"/>
  <c r="G570"/>
  <c r="L569"/>
  <c r="K569"/>
  <c r="J569"/>
  <c r="I569"/>
  <c r="H569"/>
  <c r="G569"/>
  <c r="F569"/>
  <c r="E569"/>
  <c r="D569"/>
  <c r="C569"/>
  <c r="L567"/>
  <c r="I566"/>
  <c r="H566"/>
  <c r="J565"/>
  <c r="E565"/>
  <c r="C565"/>
  <c r="K566"/>
  <c r="J566"/>
  <c r="I572"/>
  <c r="I574" s="1"/>
  <c r="G572"/>
  <c r="E572"/>
  <c r="C572"/>
  <c r="C573" s="1"/>
  <c r="L542"/>
  <c r="K542"/>
  <c r="L543" s="1"/>
  <c r="J542"/>
  <c r="I542"/>
  <c r="H542"/>
  <c r="G542"/>
  <c r="L541"/>
  <c r="K541"/>
  <c r="J541"/>
  <c r="I541"/>
  <c r="H541"/>
  <c r="G541"/>
  <c r="F541"/>
  <c r="E541"/>
  <c r="D541"/>
  <c r="L540"/>
  <c r="K540"/>
  <c r="J540"/>
  <c r="I540"/>
  <c r="H540"/>
  <c r="G540"/>
  <c r="F540"/>
  <c r="E540"/>
  <c r="D540"/>
  <c r="L539"/>
  <c r="K539"/>
  <c r="J539"/>
  <c r="I539"/>
  <c r="H539"/>
  <c r="G539"/>
  <c r="F539"/>
  <c r="E539"/>
  <c r="D539"/>
  <c r="L538"/>
  <c r="K538"/>
  <c r="J538"/>
  <c r="I538"/>
  <c r="H538"/>
  <c r="G538"/>
  <c r="F538"/>
  <c r="E538"/>
  <c r="D538"/>
  <c r="C538"/>
  <c r="L537"/>
  <c r="K537"/>
  <c r="J537"/>
  <c r="I537"/>
  <c r="H537"/>
  <c r="G537"/>
  <c r="F537"/>
  <c r="E537"/>
  <c r="D537"/>
  <c r="C537"/>
  <c r="L536"/>
  <c r="K536"/>
  <c r="J536"/>
  <c r="I536"/>
  <c r="H536"/>
  <c r="G536"/>
  <c r="F536"/>
  <c r="E536"/>
  <c r="D536"/>
  <c r="C536"/>
  <c r="L535"/>
  <c r="K535"/>
  <c r="J535"/>
  <c r="I535"/>
  <c r="H535"/>
  <c r="G535"/>
  <c r="F535"/>
  <c r="E535"/>
  <c r="D535"/>
  <c r="C535"/>
  <c r="F534"/>
  <c r="D534"/>
  <c r="C534"/>
  <c r="L524"/>
  <c r="K524"/>
  <c r="J524"/>
  <c r="I524"/>
  <c r="H524"/>
  <c r="G524"/>
  <c r="L523"/>
  <c r="K523"/>
  <c r="J523"/>
  <c r="I523"/>
  <c r="H523"/>
  <c r="G523"/>
  <c r="F523"/>
  <c r="E523"/>
  <c r="D523"/>
  <c r="C523"/>
  <c r="L522"/>
  <c r="K522"/>
  <c r="J522"/>
  <c r="I522"/>
  <c r="H522"/>
  <c r="G522"/>
  <c r="F522"/>
  <c r="E522"/>
  <c r="D522"/>
  <c r="C522"/>
  <c r="L521"/>
  <c r="K521"/>
  <c r="J521"/>
  <c r="I521"/>
  <c r="H521"/>
  <c r="G521"/>
  <c r="F521"/>
  <c r="E521"/>
  <c r="D521"/>
  <c r="C521"/>
  <c r="L520"/>
  <c r="K520"/>
  <c r="J520"/>
  <c r="I520"/>
  <c r="H520"/>
  <c r="G520"/>
  <c r="F520"/>
  <c r="E520"/>
  <c r="D520"/>
  <c r="C520"/>
  <c r="L519"/>
  <c r="K519"/>
  <c r="J519"/>
  <c r="I519"/>
  <c r="H519"/>
  <c r="G519"/>
  <c r="F519"/>
  <c r="E519"/>
  <c r="D519"/>
  <c r="C519"/>
  <c r="L518"/>
  <c r="K518"/>
  <c r="J518"/>
  <c r="I518"/>
  <c r="H518"/>
  <c r="G518"/>
  <c r="F518"/>
  <c r="E518"/>
  <c r="D518"/>
  <c r="C518"/>
  <c r="L517"/>
  <c r="K517"/>
  <c r="J517"/>
  <c r="I517"/>
  <c r="H517"/>
  <c r="G517"/>
  <c r="F517"/>
  <c r="E517"/>
  <c r="D517"/>
  <c r="C517"/>
  <c r="L516"/>
  <c r="K516"/>
  <c r="J516"/>
  <c r="I516"/>
  <c r="H516"/>
  <c r="G516"/>
  <c r="F516"/>
  <c r="E516"/>
  <c r="D516"/>
  <c r="C516"/>
  <c r="E515"/>
  <c r="C515"/>
  <c r="L503"/>
  <c r="I503"/>
  <c r="H503"/>
  <c r="D503"/>
  <c r="B503"/>
  <c r="L506" s="1"/>
  <c r="L502"/>
  <c r="L501"/>
  <c r="K501"/>
  <c r="J501"/>
  <c r="I501"/>
  <c r="H501"/>
  <c r="G501"/>
  <c r="L500"/>
  <c r="K500"/>
  <c r="J500"/>
  <c r="I500"/>
  <c r="H500"/>
  <c r="G500"/>
  <c r="F500"/>
  <c r="E500"/>
  <c r="D500"/>
  <c r="C500"/>
  <c r="J497"/>
  <c r="I497"/>
  <c r="I496"/>
  <c r="E496"/>
  <c r="K503"/>
  <c r="J496"/>
  <c r="G503"/>
  <c r="G505" s="1"/>
  <c r="F496"/>
  <c r="E503"/>
  <c r="E504" s="1"/>
  <c r="C503"/>
  <c r="C504" s="1"/>
  <c r="L498"/>
  <c r="L473"/>
  <c r="K473"/>
  <c r="J473"/>
  <c r="I473"/>
  <c r="H473"/>
  <c r="L474" s="1"/>
  <c r="G473"/>
  <c r="L472"/>
  <c r="K472"/>
  <c r="J472"/>
  <c r="I472"/>
  <c r="H472"/>
  <c r="G472"/>
  <c r="F472"/>
  <c r="E472"/>
  <c r="D472"/>
  <c r="C472"/>
  <c r="L471"/>
  <c r="K471"/>
  <c r="J471"/>
  <c r="I471"/>
  <c r="H471"/>
  <c r="G471"/>
  <c r="F471"/>
  <c r="E471"/>
  <c r="D471"/>
  <c r="C471"/>
  <c r="L470"/>
  <c r="K470"/>
  <c r="J470"/>
  <c r="I470"/>
  <c r="H470"/>
  <c r="G470"/>
  <c r="F470"/>
  <c r="E470"/>
  <c r="D470"/>
  <c r="C470"/>
  <c r="L469"/>
  <c r="K469"/>
  <c r="J469"/>
  <c r="I469"/>
  <c r="H469"/>
  <c r="G469"/>
  <c r="F469"/>
  <c r="E469"/>
  <c r="D469"/>
  <c r="C469"/>
  <c r="L468"/>
  <c r="K468"/>
  <c r="J468"/>
  <c r="I468"/>
  <c r="H468"/>
  <c r="G468"/>
  <c r="F468"/>
  <c r="E468"/>
  <c r="D468"/>
  <c r="C468"/>
  <c r="L467"/>
  <c r="K467"/>
  <c r="J467"/>
  <c r="I467"/>
  <c r="H467"/>
  <c r="G467"/>
  <c r="F467"/>
  <c r="E467"/>
  <c r="D467"/>
  <c r="C467"/>
  <c r="L466"/>
  <c r="K466"/>
  <c r="J466"/>
  <c r="I466"/>
  <c r="H466"/>
  <c r="G466"/>
  <c r="F466"/>
  <c r="E466"/>
  <c r="D466"/>
  <c r="C466"/>
  <c r="L465"/>
  <c r="K465"/>
  <c r="I465"/>
  <c r="G465"/>
  <c r="F465"/>
  <c r="E465"/>
  <c r="D465"/>
  <c r="C465"/>
  <c r="G464"/>
  <c r="F464"/>
  <c r="E464"/>
  <c r="D464"/>
  <c r="E463"/>
  <c r="D463"/>
  <c r="G462"/>
  <c r="E462"/>
  <c r="D462"/>
  <c r="E461"/>
  <c r="D461"/>
  <c r="L455"/>
  <c r="K455"/>
  <c r="J455"/>
  <c r="I455"/>
  <c r="H455"/>
  <c r="G455"/>
  <c r="L454"/>
  <c r="K454"/>
  <c r="J454"/>
  <c r="I454"/>
  <c r="H454"/>
  <c r="G454"/>
  <c r="F454"/>
  <c r="E454"/>
  <c r="D454"/>
  <c r="C454"/>
  <c r="L453"/>
  <c r="K453"/>
  <c r="J453"/>
  <c r="I453"/>
  <c r="H453"/>
  <c r="G453"/>
  <c r="F453"/>
  <c r="E453"/>
  <c r="D453"/>
  <c r="C453"/>
  <c r="L452"/>
  <c r="K452"/>
  <c r="J452"/>
  <c r="I452"/>
  <c r="H452"/>
  <c r="G452"/>
  <c r="F452"/>
  <c r="E452"/>
  <c r="D452"/>
  <c r="C452"/>
  <c r="L451"/>
  <c r="K451"/>
  <c r="J451"/>
  <c r="I451"/>
  <c r="H451"/>
  <c r="G451"/>
  <c r="F451"/>
  <c r="E451"/>
  <c r="D451"/>
  <c r="C451"/>
  <c r="L450"/>
  <c r="K450"/>
  <c r="J450"/>
  <c r="I450"/>
  <c r="H450"/>
  <c r="G450"/>
  <c r="F450"/>
  <c r="E450"/>
  <c r="D450"/>
  <c r="C450"/>
  <c r="L449"/>
  <c r="K449"/>
  <c r="J449"/>
  <c r="I449"/>
  <c r="H449"/>
  <c r="G449"/>
  <c r="F449"/>
  <c r="E449"/>
  <c r="D449"/>
  <c r="C449"/>
  <c r="L448"/>
  <c r="K448"/>
  <c r="J448"/>
  <c r="I448"/>
  <c r="H448"/>
  <c r="G448"/>
  <c r="F448"/>
  <c r="E448"/>
  <c r="D448"/>
  <c r="C448"/>
  <c r="L447"/>
  <c r="K447"/>
  <c r="J447"/>
  <c r="I447"/>
  <c r="H447"/>
  <c r="G447"/>
  <c r="F447"/>
  <c r="E447"/>
  <c r="D447"/>
  <c r="C447"/>
  <c r="K446"/>
  <c r="J446"/>
  <c r="H446"/>
  <c r="G446"/>
  <c r="F446"/>
  <c r="E446"/>
  <c r="D446"/>
  <c r="C446"/>
  <c r="F445"/>
  <c r="E445"/>
  <c r="D445"/>
  <c r="C445"/>
  <c r="G444"/>
  <c r="E444"/>
  <c r="D444"/>
  <c r="C444"/>
  <c r="F443"/>
  <c r="E443"/>
  <c r="D443"/>
  <c r="C443"/>
  <c r="D442"/>
  <c r="C442"/>
  <c r="K434"/>
  <c r="K435" s="1"/>
  <c r="J434"/>
  <c r="J435" s="1"/>
  <c r="I434"/>
  <c r="G434"/>
  <c r="F434"/>
  <c r="F435" s="1"/>
  <c r="E434"/>
  <c r="L433"/>
  <c r="L432"/>
  <c r="K432"/>
  <c r="J432"/>
  <c r="I432"/>
  <c r="H432"/>
  <c r="G432"/>
  <c r="L431"/>
  <c r="K431"/>
  <c r="J431"/>
  <c r="I431"/>
  <c r="H431"/>
  <c r="G431"/>
  <c r="F431"/>
  <c r="E431"/>
  <c r="D431"/>
  <c r="C431"/>
  <c r="H428"/>
  <c r="G428"/>
  <c r="I427"/>
  <c r="L427"/>
  <c r="J428"/>
  <c r="I428"/>
  <c r="H434"/>
  <c r="F427"/>
  <c r="D434"/>
  <c r="B434"/>
  <c r="L404"/>
  <c r="K404"/>
  <c r="J404"/>
  <c r="K405" s="1"/>
  <c r="I404"/>
  <c r="H404"/>
  <c r="G404"/>
  <c r="L403"/>
  <c r="K403"/>
  <c r="J403"/>
  <c r="I403"/>
  <c r="H403"/>
  <c r="G403"/>
  <c r="F403"/>
  <c r="E403"/>
  <c r="D403"/>
  <c r="C403"/>
  <c r="L402"/>
  <c r="K402"/>
  <c r="J402"/>
  <c r="I402"/>
  <c r="H402"/>
  <c r="G402"/>
  <c r="F402"/>
  <c r="E402"/>
  <c r="D402"/>
  <c r="C402"/>
  <c r="L401"/>
  <c r="K401"/>
  <c r="J401"/>
  <c r="I401"/>
  <c r="H401"/>
  <c r="G401"/>
  <c r="F401"/>
  <c r="E401"/>
  <c r="D401"/>
  <c r="C401"/>
  <c r="L400"/>
  <c r="K400"/>
  <c r="J400"/>
  <c r="I400"/>
  <c r="H400"/>
  <c r="G400"/>
  <c r="F400"/>
  <c r="E400"/>
  <c r="D400"/>
  <c r="C400"/>
  <c r="L399"/>
  <c r="K399"/>
  <c r="J399"/>
  <c r="I399"/>
  <c r="H399"/>
  <c r="G399"/>
  <c r="F399"/>
  <c r="E399"/>
  <c r="D399"/>
  <c r="C399"/>
  <c r="L398"/>
  <c r="K398"/>
  <c r="J398"/>
  <c r="I398"/>
  <c r="H398"/>
  <c r="G398"/>
  <c r="F398"/>
  <c r="E398"/>
  <c r="D398"/>
  <c r="C398"/>
  <c r="L397"/>
  <c r="K397"/>
  <c r="J397"/>
  <c r="I397"/>
  <c r="H397"/>
  <c r="G397"/>
  <c r="F397"/>
  <c r="E397"/>
  <c r="D397"/>
  <c r="C397"/>
  <c r="I396"/>
  <c r="E396"/>
  <c r="C396"/>
  <c r="F395"/>
  <c r="L386"/>
  <c r="K386"/>
  <c r="J386"/>
  <c r="I386"/>
  <c r="H386"/>
  <c r="G386"/>
  <c r="L385"/>
  <c r="K385"/>
  <c r="J385"/>
  <c r="I385"/>
  <c r="H385"/>
  <c r="G385"/>
  <c r="F385"/>
  <c r="E385"/>
  <c r="D385"/>
  <c r="C385"/>
  <c r="L384"/>
  <c r="K384"/>
  <c r="J384"/>
  <c r="I384"/>
  <c r="H384"/>
  <c r="G384"/>
  <c r="F384"/>
  <c r="E384"/>
  <c r="D384"/>
  <c r="C384"/>
  <c r="L383"/>
  <c r="K383"/>
  <c r="J383"/>
  <c r="I383"/>
  <c r="H383"/>
  <c r="G383"/>
  <c r="F383"/>
  <c r="E383"/>
  <c r="D383"/>
  <c r="C383"/>
  <c r="L382"/>
  <c r="K382"/>
  <c r="J382"/>
  <c r="I382"/>
  <c r="H382"/>
  <c r="G382"/>
  <c r="F382"/>
  <c r="E382"/>
  <c r="D382"/>
  <c r="C382"/>
  <c r="L381"/>
  <c r="K381"/>
  <c r="J381"/>
  <c r="I381"/>
  <c r="H381"/>
  <c r="G381"/>
  <c r="F381"/>
  <c r="E381"/>
  <c r="D381"/>
  <c r="C381"/>
  <c r="L380"/>
  <c r="K380"/>
  <c r="J380"/>
  <c r="I380"/>
  <c r="H380"/>
  <c r="G380"/>
  <c r="F380"/>
  <c r="E380"/>
  <c r="D380"/>
  <c r="C380"/>
  <c r="L379"/>
  <c r="K379"/>
  <c r="J379"/>
  <c r="I379"/>
  <c r="H379"/>
  <c r="G379"/>
  <c r="F379"/>
  <c r="E379"/>
  <c r="D379"/>
  <c r="C379"/>
  <c r="L378"/>
  <c r="K378"/>
  <c r="J378"/>
  <c r="I378"/>
  <c r="H378"/>
  <c r="G378"/>
  <c r="F378"/>
  <c r="E378"/>
  <c r="D378"/>
  <c r="C378"/>
  <c r="H377"/>
  <c r="F377"/>
  <c r="D377"/>
  <c r="E376"/>
  <c r="L365"/>
  <c r="L366" s="1"/>
  <c r="K365"/>
  <c r="K366" s="1"/>
  <c r="H365"/>
  <c r="G365"/>
  <c r="C365"/>
  <c r="L364"/>
  <c r="L363"/>
  <c r="K363"/>
  <c r="J363"/>
  <c r="I363"/>
  <c r="H363"/>
  <c r="G363"/>
  <c r="L362"/>
  <c r="K362"/>
  <c r="J362"/>
  <c r="I362"/>
  <c r="H362"/>
  <c r="G362"/>
  <c r="F362"/>
  <c r="E362"/>
  <c r="D362"/>
  <c r="C362"/>
  <c r="I359"/>
  <c r="H359"/>
  <c r="H358"/>
  <c r="D358"/>
  <c r="L359"/>
  <c r="J365"/>
  <c r="I358"/>
  <c r="F365"/>
  <c r="E358"/>
  <c r="D365"/>
  <c r="B365"/>
  <c r="L335"/>
  <c r="K335"/>
  <c r="J335"/>
  <c r="L336" s="1"/>
  <c r="I335"/>
  <c r="H335"/>
  <c r="G335"/>
  <c r="L334"/>
  <c r="K334"/>
  <c r="J334"/>
  <c r="I334"/>
  <c r="H334"/>
  <c r="G334"/>
  <c r="F334"/>
  <c r="E334"/>
  <c r="D334"/>
  <c r="C334"/>
  <c r="L333"/>
  <c r="K333"/>
  <c r="J333"/>
  <c r="I333"/>
  <c r="H333"/>
  <c r="G333"/>
  <c r="F333"/>
  <c r="E333"/>
  <c r="D333"/>
  <c r="C333"/>
  <c r="L332"/>
  <c r="K332"/>
  <c r="J332"/>
  <c r="I332"/>
  <c r="H332"/>
  <c r="G332"/>
  <c r="F332"/>
  <c r="E332"/>
  <c r="D332"/>
  <c r="C332"/>
  <c r="L331"/>
  <c r="K331"/>
  <c r="J331"/>
  <c r="I331"/>
  <c r="H331"/>
  <c r="G331"/>
  <c r="F331"/>
  <c r="E331"/>
  <c r="D331"/>
  <c r="C331"/>
  <c r="L330"/>
  <c r="K330"/>
  <c r="J330"/>
  <c r="I330"/>
  <c r="H330"/>
  <c r="G330"/>
  <c r="F330"/>
  <c r="E330"/>
  <c r="D330"/>
  <c r="C330"/>
  <c r="L329"/>
  <c r="K329"/>
  <c r="J329"/>
  <c r="I329"/>
  <c r="H329"/>
  <c r="G329"/>
  <c r="F329"/>
  <c r="E329"/>
  <c r="D329"/>
  <c r="C329"/>
  <c r="L328"/>
  <c r="K328"/>
  <c r="J328"/>
  <c r="I328"/>
  <c r="H328"/>
  <c r="G328"/>
  <c r="F328"/>
  <c r="E328"/>
  <c r="D328"/>
  <c r="C328"/>
  <c r="L327"/>
  <c r="K327"/>
  <c r="J327"/>
  <c r="I327"/>
  <c r="H327"/>
  <c r="G327"/>
  <c r="F327"/>
  <c r="E327"/>
  <c r="D327"/>
  <c r="C327"/>
  <c r="L317"/>
  <c r="K317"/>
  <c r="J317"/>
  <c r="I317"/>
  <c r="H317"/>
  <c r="G317"/>
  <c r="L316"/>
  <c r="K316"/>
  <c r="J316"/>
  <c r="I316"/>
  <c r="H316"/>
  <c r="G316"/>
  <c r="F316"/>
  <c r="E316"/>
  <c r="D316"/>
  <c r="C316"/>
  <c r="L315"/>
  <c r="K315"/>
  <c r="J315"/>
  <c r="I315"/>
  <c r="H315"/>
  <c r="G315"/>
  <c r="F315"/>
  <c r="E315"/>
  <c r="D315"/>
  <c r="C315"/>
  <c r="L314"/>
  <c r="K314"/>
  <c r="J314"/>
  <c r="I314"/>
  <c r="H314"/>
  <c r="G314"/>
  <c r="F314"/>
  <c r="E314"/>
  <c r="D314"/>
  <c r="C314"/>
  <c r="L313"/>
  <c r="K313"/>
  <c r="J313"/>
  <c r="I313"/>
  <c r="H313"/>
  <c r="G313"/>
  <c r="F313"/>
  <c r="E313"/>
  <c r="D313"/>
  <c r="C313"/>
  <c r="L312"/>
  <c r="K312"/>
  <c r="J312"/>
  <c r="I312"/>
  <c r="H312"/>
  <c r="G312"/>
  <c r="F312"/>
  <c r="E312"/>
  <c r="D312"/>
  <c r="C312"/>
  <c r="L311"/>
  <c r="K311"/>
  <c r="J311"/>
  <c r="I311"/>
  <c r="H311"/>
  <c r="G311"/>
  <c r="F311"/>
  <c r="E311"/>
  <c r="D311"/>
  <c r="C311"/>
  <c r="L310"/>
  <c r="K310"/>
  <c r="J310"/>
  <c r="I310"/>
  <c r="H310"/>
  <c r="G310"/>
  <c r="F310"/>
  <c r="E310"/>
  <c r="D310"/>
  <c r="C310"/>
  <c r="L309"/>
  <c r="K309"/>
  <c r="J309"/>
  <c r="I309"/>
  <c r="H309"/>
  <c r="G309"/>
  <c r="F309"/>
  <c r="E309"/>
  <c r="D309"/>
  <c r="C309"/>
  <c r="L308"/>
  <c r="K308"/>
  <c r="J308"/>
  <c r="I308"/>
  <c r="H308"/>
  <c r="G308"/>
  <c r="F308"/>
  <c r="E308"/>
  <c r="D308"/>
  <c r="C308"/>
  <c r="L296"/>
  <c r="K296"/>
  <c r="K297" s="1"/>
  <c r="H296"/>
  <c r="G296"/>
  <c r="C296"/>
  <c r="L295"/>
  <c r="L294"/>
  <c r="K294"/>
  <c r="J294"/>
  <c r="I294"/>
  <c r="H294"/>
  <c r="G294"/>
  <c r="L293"/>
  <c r="K293"/>
  <c r="J293"/>
  <c r="I293"/>
  <c r="H293"/>
  <c r="G293"/>
  <c r="F293"/>
  <c r="E293"/>
  <c r="D293"/>
  <c r="C293"/>
  <c r="I290"/>
  <c r="H290"/>
  <c r="H289"/>
  <c r="D289"/>
  <c r="L290"/>
  <c r="J296"/>
  <c r="I289"/>
  <c r="F296"/>
  <c r="E289"/>
  <c r="D296"/>
  <c r="D297" s="1"/>
  <c r="B296"/>
  <c r="L266"/>
  <c r="K266"/>
  <c r="J266"/>
  <c r="L267" s="1"/>
  <c r="I266"/>
  <c r="H266"/>
  <c r="G266"/>
  <c r="L265"/>
  <c r="K265"/>
  <c r="J265"/>
  <c r="I265"/>
  <c r="H265"/>
  <c r="G265"/>
  <c r="F265"/>
  <c r="E265"/>
  <c r="D265"/>
  <c r="C265"/>
  <c r="L264"/>
  <c r="K264"/>
  <c r="J264"/>
  <c r="I264"/>
  <c r="H264"/>
  <c r="G264"/>
  <c r="F264"/>
  <c r="E264"/>
  <c r="D264"/>
  <c r="C264"/>
  <c r="L263"/>
  <c r="K263"/>
  <c r="J263"/>
  <c r="I263"/>
  <c r="H263"/>
  <c r="G263"/>
  <c r="F263"/>
  <c r="E263"/>
  <c r="D263"/>
  <c r="C263"/>
  <c r="L262"/>
  <c r="K262"/>
  <c r="J262"/>
  <c r="I262"/>
  <c r="H262"/>
  <c r="G262"/>
  <c r="F262"/>
  <c r="E262"/>
  <c r="D262"/>
  <c r="C262"/>
  <c r="L261"/>
  <c r="K261"/>
  <c r="J261"/>
  <c r="I261"/>
  <c r="H261"/>
  <c r="G261"/>
  <c r="F261"/>
  <c r="E261"/>
  <c r="D261"/>
  <c r="C261"/>
  <c r="L260"/>
  <c r="K260"/>
  <c r="J260"/>
  <c r="I260"/>
  <c r="H260"/>
  <c r="G260"/>
  <c r="F260"/>
  <c r="E260"/>
  <c r="D260"/>
  <c r="C260"/>
  <c r="L259"/>
  <c r="K259"/>
  <c r="J259"/>
  <c r="I259"/>
  <c r="H259"/>
  <c r="G259"/>
  <c r="F259"/>
  <c r="E259"/>
  <c r="D259"/>
  <c r="C259"/>
  <c r="K258"/>
  <c r="H258"/>
  <c r="G258"/>
  <c r="F258"/>
  <c r="E258"/>
  <c r="D258"/>
  <c r="C258"/>
  <c r="H257"/>
  <c r="G257"/>
  <c r="F257"/>
  <c r="E257"/>
  <c r="D257"/>
  <c r="C257"/>
  <c r="K256"/>
  <c r="H256"/>
  <c r="G256"/>
  <c r="F256"/>
  <c r="E256"/>
  <c r="D256"/>
  <c r="C256"/>
  <c r="H255"/>
  <c r="G255"/>
  <c r="F255"/>
  <c r="E255"/>
  <c r="D255"/>
  <c r="C255"/>
  <c r="H254"/>
  <c r="G254"/>
  <c r="F254"/>
  <c r="E254"/>
  <c r="D254"/>
  <c r="C254"/>
  <c r="L248"/>
  <c r="K248"/>
  <c r="J248"/>
  <c r="I248"/>
  <c r="H248"/>
  <c r="G248"/>
  <c r="L247"/>
  <c r="K247"/>
  <c r="J247"/>
  <c r="I247"/>
  <c r="H247"/>
  <c r="G247"/>
  <c r="F247"/>
  <c r="E247"/>
  <c r="D247"/>
  <c r="C247"/>
  <c r="L246"/>
  <c r="K246"/>
  <c r="J246"/>
  <c r="I246"/>
  <c r="H246"/>
  <c r="G246"/>
  <c r="F246"/>
  <c r="E246"/>
  <c r="D246"/>
  <c r="C246"/>
  <c r="L245"/>
  <c r="K245"/>
  <c r="J245"/>
  <c r="I245"/>
  <c r="H245"/>
  <c r="G245"/>
  <c r="F245"/>
  <c r="E245"/>
  <c r="D245"/>
  <c r="C245"/>
  <c r="L244"/>
  <c r="K244"/>
  <c r="J244"/>
  <c r="I244"/>
  <c r="H244"/>
  <c r="G244"/>
  <c r="F244"/>
  <c r="E244"/>
  <c r="D244"/>
  <c r="C244"/>
  <c r="L243"/>
  <c r="K243"/>
  <c r="J243"/>
  <c r="I243"/>
  <c r="H243"/>
  <c r="G243"/>
  <c r="F243"/>
  <c r="E243"/>
  <c r="D243"/>
  <c r="C243"/>
  <c r="L242"/>
  <c r="K242"/>
  <c r="J242"/>
  <c r="I242"/>
  <c r="H242"/>
  <c r="G242"/>
  <c r="F242"/>
  <c r="E242"/>
  <c r="D242"/>
  <c r="C242"/>
  <c r="L241"/>
  <c r="K241"/>
  <c r="J241"/>
  <c r="I241"/>
  <c r="H241"/>
  <c r="G241"/>
  <c r="F241"/>
  <c r="E241"/>
  <c r="D241"/>
  <c r="C241"/>
  <c r="L240"/>
  <c r="K240"/>
  <c r="J240"/>
  <c r="I240"/>
  <c r="H240"/>
  <c r="G240"/>
  <c r="F240"/>
  <c r="E240"/>
  <c r="D240"/>
  <c r="C240"/>
  <c r="L239"/>
  <c r="J239"/>
  <c r="H239"/>
  <c r="G239"/>
  <c r="F239"/>
  <c r="E239"/>
  <c r="D239"/>
  <c r="C239"/>
  <c r="K238"/>
  <c r="H238"/>
  <c r="G238"/>
  <c r="F238"/>
  <c r="E238"/>
  <c r="D238"/>
  <c r="C238"/>
  <c r="J237"/>
  <c r="H237"/>
  <c r="G237"/>
  <c r="F237"/>
  <c r="E237"/>
  <c r="D237"/>
  <c r="C237"/>
  <c r="H236"/>
  <c r="G236"/>
  <c r="F236"/>
  <c r="E236"/>
  <c r="D236"/>
  <c r="C236"/>
  <c r="G235"/>
  <c r="F235"/>
  <c r="E235"/>
  <c r="D235"/>
  <c r="C235"/>
  <c r="L227"/>
  <c r="J227"/>
  <c r="I227"/>
  <c r="I228" s="1"/>
  <c r="H227"/>
  <c r="D227"/>
  <c r="B227"/>
  <c r="L230" s="1"/>
  <c r="L226"/>
  <c r="L225"/>
  <c r="K225"/>
  <c r="J225"/>
  <c r="I225"/>
  <c r="H225"/>
  <c r="G225"/>
  <c r="L224"/>
  <c r="K224"/>
  <c r="J224"/>
  <c r="I224"/>
  <c r="H224"/>
  <c r="G224"/>
  <c r="F224"/>
  <c r="E224"/>
  <c r="D224"/>
  <c r="C224"/>
  <c r="L222"/>
  <c r="K221"/>
  <c r="J221"/>
  <c r="L220"/>
  <c r="G220"/>
  <c r="E220"/>
  <c r="L221"/>
  <c r="K227"/>
  <c r="I221"/>
  <c r="H221"/>
  <c r="G227"/>
  <c r="G229" s="1"/>
  <c r="E227"/>
  <c r="E228" s="1"/>
  <c r="C227"/>
  <c r="C228" s="1"/>
  <c r="L197"/>
  <c r="K197"/>
  <c r="J197"/>
  <c r="I197"/>
  <c r="H197"/>
  <c r="L198" s="1"/>
  <c r="G197"/>
  <c r="L196"/>
  <c r="K196"/>
  <c r="J196"/>
  <c r="I196"/>
  <c r="H196"/>
  <c r="G196"/>
  <c r="F196"/>
  <c r="E196"/>
  <c r="D196"/>
  <c r="C196"/>
  <c r="L195"/>
  <c r="K195"/>
  <c r="J195"/>
  <c r="I195"/>
  <c r="H195"/>
  <c r="G195"/>
  <c r="F195"/>
  <c r="E195"/>
  <c r="D195"/>
  <c r="C195"/>
  <c r="L194"/>
  <c r="K194"/>
  <c r="J194"/>
  <c r="I194"/>
  <c r="H194"/>
  <c r="G194"/>
  <c r="F194"/>
  <c r="E194"/>
  <c r="D194"/>
  <c r="C194"/>
  <c r="L193"/>
  <c r="K193"/>
  <c r="J193"/>
  <c r="I193"/>
  <c r="H193"/>
  <c r="G193"/>
  <c r="F193"/>
  <c r="E193"/>
  <c r="D193"/>
  <c r="C193"/>
  <c r="L192"/>
  <c r="K192"/>
  <c r="J192"/>
  <c r="I192"/>
  <c r="H192"/>
  <c r="G192"/>
  <c r="F192"/>
  <c r="E192"/>
  <c r="D192"/>
  <c r="C192"/>
  <c r="L191"/>
  <c r="K191"/>
  <c r="J191"/>
  <c r="I191"/>
  <c r="H191"/>
  <c r="G191"/>
  <c r="F191"/>
  <c r="E191"/>
  <c r="D191"/>
  <c r="C191"/>
  <c r="L190"/>
  <c r="K190"/>
  <c r="J190"/>
  <c r="I190"/>
  <c r="H190"/>
  <c r="G190"/>
  <c r="F190"/>
  <c r="E190"/>
  <c r="D190"/>
  <c r="C190"/>
  <c r="L189"/>
  <c r="K189"/>
  <c r="J189"/>
  <c r="I189"/>
  <c r="H189"/>
  <c r="G189"/>
  <c r="F189"/>
  <c r="E189"/>
  <c r="D189"/>
  <c r="C189"/>
  <c r="L188"/>
  <c r="K188"/>
  <c r="J188"/>
  <c r="I188"/>
  <c r="H188"/>
  <c r="G188"/>
  <c r="F188"/>
  <c r="E188"/>
  <c r="D188"/>
  <c r="C188"/>
  <c r="L187"/>
  <c r="K187"/>
  <c r="J187"/>
  <c r="I187"/>
  <c r="H187"/>
  <c r="G187"/>
  <c r="F187"/>
  <c r="E187"/>
  <c r="D187"/>
  <c r="C187"/>
  <c r="L186"/>
  <c r="K186"/>
  <c r="J186"/>
  <c r="I186"/>
  <c r="H186"/>
  <c r="G186"/>
  <c r="F186"/>
  <c r="E186"/>
  <c r="D186"/>
  <c r="C186"/>
  <c r="K185"/>
  <c r="J185"/>
  <c r="I185"/>
  <c r="H185"/>
  <c r="G185"/>
  <c r="F185"/>
  <c r="E185"/>
  <c r="D185"/>
  <c r="C185"/>
  <c r="L179"/>
  <c r="K179"/>
  <c r="J179"/>
  <c r="I179"/>
  <c r="H179"/>
  <c r="G179"/>
  <c r="L178"/>
  <c r="K178"/>
  <c r="J178"/>
  <c r="I178"/>
  <c r="H178"/>
  <c r="G178"/>
  <c r="F178"/>
  <c r="E178"/>
  <c r="D178"/>
  <c r="C178"/>
  <c r="L177"/>
  <c r="K177"/>
  <c r="J177"/>
  <c r="I177"/>
  <c r="H177"/>
  <c r="G177"/>
  <c r="F177"/>
  <c r="E177"/>
  <c r="D177"/>
  <c r="C177"/>
  <c r="L176"/>
  <c r="K176"/>
  <c r="J176"/>
  <c r="I176"/>
  <c r="H176"/>
  <c r="G176"/>
  <c r="F176"/>
  <c r="E176"/>
  <c r="D176"/>
  <c r="C176"/>
  <c r="L175"/>
  <c r="K175"/>
  <c r="J175"/>
  <c r="I175"/>
  <c r="H175"/>
  <c r="G175"/>
  <c r="F175"/>
  <c r="E175"/>
  <c r="D175"/>
  <c r="C175"/>
  <c r="L174"/>
  <c r="K174"/>
  <c r="J174"/>
  <c r="I174"/>
  <c r="H174"/>
  <c r="G174"/>
  <c r="F174"/>
  <c r="E174"/>
  <c r="D174"/>
  <c r="C174"/>
  <c r="L173"/>
  <c r="K173"/>
  <c r="J173"/>
  <c r="I173"/>
  <c r="H173"/>
  <c r="G173"/>
  <c r="F173"/>
  <c r="E173"/>
  <c r="D173"/>
  <c r="C173"/>
  <c r="L172"/>
  <c r="K172"/>
  <c r="J172"/>
  <c r="I172"/>
  <c r="H172"/>
  <c r="G172"/>
  <c r="F172"/>
  <c r="E172"/>
  <c r="D172"/>
  <c r="C172"/>
  <c r="L171"/>
  <c r="K171"/>
  <c r="J171"/>
  <c r="I171"/>
  <c r="H171"/>
  <c r="G171"/>
  <c r="F171"/>
  <c r="E171"/>
  <c r="D171"/>
  <c r="C171"/>
  <c r="L170"/>
  <c r="K170"/>
  <c r="J170"/>
  <c r="I170"/>
  <c r="H170"/>
  <c r="G170"/>
  <c r="F170"/>
  <c r="E170"/>
  <c r="D170"/>
  <c r="C170"/>
  <c r="L169"/>
  <c r="K169"/>
  <c r="J169"/>
  <c r="I169"/>
  <c r="H169"/>
  <c r="G169"/>
  <c r="F169"/>
  <c r="E169"/>
  <c r="D169"/>
  <c r="C169"/>
  <c r="L168"/>
  <c r="K168"/>
  <c r="J168"/>
  <c r="I168"/>
  <c r="H168"/>
  <c r="G168"/>
  <c r="F168"/>
  <c r="E168"/>
  <c r="D168"/>
  <c r="C168"/>
  <c r="L167"/>
  <c r="K167"/>
  <c r="J167"/>
  <c r="I167"/>
  <c r="H167"/>
  <c r="G167"/>
  <c r="F167"/>
  <c r="E167"/>
  <c r="D167"/>
  <c r="C167"/>
  <c r="L166"/>
  <c r="K166"/>
  <c r="J166"/>
  <c r="I166"/>
  <c r="H166"/>
  <c r="G166"/>
  <c r="F166"/>
  <c r="E166"/>
  <c r="D166"/>
  <c r="C166"/>
  <c r="K158"/>
  <c r="G158"/>
  <c r="C158"/>
  <c r="L157"/>
  <c r="L156"/>
  <c r="K156"/>
  <c r="J156"/>
  <c r="I156"/>
  <c r="H156"/>
  <c r="G156"/>
  <c r="L155"/>
  <c r="K155"/>
  <c r="J155"/>
  <c r="I155"/>
  <c r="H155"/>
  <c r="G155"/>
  <c r="F155"/>
  <c r="E155"/>
  <c r="D155"/>
  <c r="C155"/>
  <c r="L153"/>
  <c r="H152"/>
  <c r="H151"/>
  <c r="G151"/>
  <c r="C151"/>
  <c r="L158"/>
  <c r="J158"/>
  <c r="I151"/>
  <c r="H158"/>
  <c r="F158"/>
  <c r="E151"/>
  <c r="D151"/>
  <c r="B158"/>
  <c r="L130"/>
  <c r="K130"/>
  <c r="J130"/>
  <c r="K131" s="1"/>
  <c r="I130"/>
  <c r="H130"/>
  <c r="G130"/>
  <c r="L129"/>
  <c r="K129"/>
  <c r="J129"/>
  <c r="I129"/>
  <c r="H129"/>
  <c r="G129"/>
  <c r="F129"/>
  <c r="E129"/>
  <c r="D129"/>
  <c r="C129"/>
  <c r="L128"/>
  <c r="K128"/>
  <c r="J128"/>
  <c r="I128"/>
  <c r="H128"/>
  <c r="G128"/>
  <c r="F128"/>
  <c r="E128"/>
  <c r="D128"/>
  <c r="C128"/>
  <c r="L127"/>
  <c r="K127"/>
  <c r="J127"/>
  <c r="I127"/>
  <c r="H127"/>
  <c r="G127"/>
  <c r="F127"/>
  <c r="E127"/>
  <c r="D127"/>
  <c r="C127"/>
  <c r="L126"/>
  <c r="K126"/>
  <c r="J126"/>
  <c r="I126"/>
  <c r="H126"/>
  <c r="G126"/>
  <c r="F126"/>
  <c r="E126"/>
  <c r="D126"/>
  <c r="C126"/>
  <c r="L125"/>
  <c r="K125"/>
  <c r="J125"/>
  <c r="I125"/>
  <c r="H125"/>
  <c r="G125"/>
  <c r="F125"/>
  <c r="E125"/>
  <c r="D125"/>
  <c r="C125"/>
  <c r="L124"/>
  <c r="K124"/>
  <c r="J124"/>
  <c r="I124"/>
  <c r="H124"/>
  <c r="G124"/>
  <c r="F124"/>
  <c r="E124"/>
  <c r="D124"/>
  <c r="C124"/>
  <c r="L123"/>
  <c r="K123"/>
  <c r="J123"/>
  <c r="I123"/>
  <c r="H123"/>
  <c r="G123"/>
  <c r="F123"/>
  <c r="E123"/>
  <c r="D123"/>
  <c r="C123"/>
  <c r="L122"/>
  <c r="K122"/>
  <c r="J122"/>
  <c r="I122"/>
  <c r="H122"/>
  <c r="G122"/>
  <c r="F122"/>
  <c r="E122"/>
  <c r="D122"/>
  <c r="C122"/>
  <c r="G121"/>
  <c r="F121"/>
  <c r="E121"/>
  <c r="F120"/>
  <c r="G119"/>
  <c r="F119"/>
  <c r="D119"/>
  <c r="G118"/>
  <c r="F118"/>
  <c r="E118"/>
  <c r="D118"/>
  <c r="C118"/>
  <c r="L113"/>
  <c r="K113"/>
  <c r="J113"/>
  <c r="I113"/>
  <c r="H113"/>
  <c r="G113"/>
  <c r="L112"/>
  <c r="K112"/>
  <c r="J112"/>
  <c r="I112"/>
  <c r="H112"/>
  <c r="G112"/>
  <c r="F112"/>
  <c r="E112"/>
  <c r="D112"/>
  <c r="C112"/>
  <c r="L111"/>
  <c r="K111"/>
  <c r="J111"/>
  <c r="I111"/>
  <c r="H111"/>
  <c r="G111"/>
  <c r="F111"/>
  <c r="E111"/>
  <c r="D111"/>
  <c r="C111"/>
  <c r="L110"/>
  <c r="K110"/>
  <c r="J110"/>
  <c r="I110"/>
  <c r="H110"/>
  <c r="G110"/>
  <c r="F110"/>
  <c r="E110"/>
  <c r="D110"/>
  <c r="C110"/>
  <c r="L109"/>
  <c r="K109"/>
  <c r="J109"/>
  <c r="I109"/>
  <c r="H109"/>
  <c r="G109"/>
  <c r="F109"/>
  <c r="E109"/>
  <c r="D109"/>
  <c r="C109"/>
  <c r="L108"/>
  <c r="K108"/>
  <c r="J108"/>
  <c r="I108"/>
  <c r="H108"/>
  <c r="G108"/>
  <c r="F108"/>
  <c r="E108"/>
  <c r="D108"/>
  <c r="C108"/>
  <c r="L107"/>
  <c r="K107"/>
  <c r="J107"/>
  <c r="I107"/>
  <c r="H107"/>
  <c r="G107"/>
  <c r="F107"/>
  <c r="E107"/>
  <c r="D107"/>
  <c r="C107"/>
  <c r="L106"/>
  <c r="K106"/>
  <c r="J106"/>
  <c r="I106"/>
  <c r="H106"/>
  <c r="G106"/>
  <c r="F106"/>
  <c r="E106"/>
  <c r="D106"/>
  <c r="C106"/>
  <c r="L105"/>
  <c r="K105"/>
  <c r="J105"/>
  <c r="I105"/>
  <c r="H105"/>
  <c r="G105"/>
  <c r="F105"/>
  <c r="E105"/>
  <c r="D105"/>
  <c r="C105"/>
  <c r="L104"/>
  <c r="K104"/>
  <c r="J104"/>
  <c r="I104"/>
  <c r="H104"/>
  <c r="G104"/>
  <c r="F104"/>
  <c r="E104"/>
  <c r="D104"/>
  <c r="C104"/>
  <c r="L103"/>
  <c r="F103"/>
  <c r="E103"/>
  <c r="D103"/>
  <c r="L102"/>
  <c r="G102"/>
  <c r="F102"/>
  <c r="E102"/>
  <c r="D102"/>
  <c r="L101"/>
  <c r="G101"/>
  <c r="F101"/>
  <c r="E101"/>
  <c r="D101"/>
  <c r="C101"/>
  <c r="L100"/>
  <c r="F100"/>
  <c r="E100"/>
  <c r="D100"/>
  <c r="C100"/>
  <c r="K92"/>
  <c r="I92"/>
  <c r="G92"/>
  <c r="C92"/>
  <c r="L91"/>
  <c r="L90"/>
  <c r="K90"/>
  <c r="J90"/>
  <c r="I90"/>
  <c r="H90"/>
  <c r="G90"/>
  <c r="L89"/>
  <c r="K89"/>
  <c r="J89"/>
  <c r="I89"/>
  <c r="H89"/>
  <c r="G89"/>
  <c r="F89"/>
  <c r="E89"/>
  <c r="D89"/>
  <c r="C89"/>
  <c r="J86"/>
  <c r="K85"/>
  <c r="G85"/>
  <c r="F85"/>
  <c r="C85"/>
  <c r="L87"/>
  <c r="K86"/>
  <c r="J92"/>
  <c r="I86"/>
  <c r="H86"/>
  <c r="G86"/>
  <c r="F92"/>
  <c r="D85"/>
  <c r="B92"/>
  <c r="K65"/>
  <c r="L64"/>
  <c r="K64"/>
  <c r="J64"/>
  <c r="I64"/>
  <c r="H64"/>
  <c r="L65" s="1"/>
  <c r="G64"/>
  <c r="L63"/>
  <c r="K63"/>
  <c r="J63"/>
  <c r="I63"/>
  <c r="H63"/>
  <c r="G63"/>
  <c r="F63"/>
  <c r="E63"/>
  <c r="D63"/>
  <c r="C63"/>
  <c r="L62"/>
  <c r="K62"/>
  <c r="J62"/>
  <c r="I62"/>
  <c r="H62"/>
  <c r="G62"/>
  <c r="F62"/>
  <c r="E62"/>
  <c r="D62"/>
  <c r="C62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L59"/>
  <c r="K59"/>
  <c r="J59"/>
  <c r="I59"/>
  <c r="H59"/>
  <c r="G59"/>
  <c r="F59"/>
  <c r="E59"/>
  <c r="D59"/>
  <c r="C59"/>
  <c r="L58"/>
  <c r="K58"/>
  <c r="J58"/>
  <c r="I58"/>
  <c r="H58"/>
  <c r="G58"/>
  <c r="F58"/>
  <c r="E58"/>
  <c r="D58"/>
  <c r="C58"/>
  <c r="L57"/>
  <c r="K57"/>
  <c r="J57"/>
  <c r="I57"/>
  <c r="H57"/>
  <c r="G57"/>
  <c r="F57"/>
  <c r="E57"/>
  <c r="D57"/>
  <c r="C57"/>
  <c r="I56"/>
  <c r="H56"/>
  <c r="G56"/>
  <c r="F56"/>
  <c r="E56"/>
  <c r="D56"/>
  <c r="C56"/>
  <c r="E54"/>
  <c r="E52"/>
  <c r="L47"/>
  <c r="K47"/>
  <c r="J47"/>
  <c r="I47"/>
  <c r="H47"/>
  <c r="G47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L44"/>
  <c r="K44"/>
  <c r="J44"/>
  <c r="I44"/>
  <c r="H44"/>
  <c r="G44"/>
  <c r="F44"/>
  <c r="E44"/>
  <c r="D44"/>
  <c r="C44"/>
  <c r="L43"/>
  <c r="K43"/>
  <c r="J43"/>
  <c r="I43"/>
  <c r="H43"/>
  <c r="G43"/>
  <c r="F43"/>
  <c r="E43"/>
  <c r="D43"/>
  <c r="C43"/>
  <c r="L42"/>
  <c r="K42"/>
  <c r="J42"/>
  <c r="I42"/>
  <c r="H42"/>
  <c r="G42"/>
  <c r="F42"/>
  <c r="E42"/>
  <c r="D42"/>
  <c r="C42"/>
  <c r="L41"/>
  <c r="K41"/>
  <c r="J41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C39"/>
  <c r="H38"/>
  <c r="G38"/>
  <c r="F38"/>
  <c r="E38"/>
  <c r="D38"/>
  <c r="C38"/>
  <c r="E37"/>
  <c r="D36"/>
  <c r="L35"/>
  <c r="D34"/>
  <c r="L26"/>
  <c r="J26"/>
  <c r="L25"/>
  <c r="L24"/>
  <c r="K24"/>
  <c r="J24"/>
  <c r="I24"/>
  <c r="H24"/>
  <c r="G24"/>
  <c r="L23"/>
  <c r="K23"/>
  <c r="J23"/>
  <c r="I23"/>
  <c r="H23"/>
  <c r="G23"/>
  <c r="F23"/>
  <c r="E23"/>
  <c r="D23"/>
  <c r="C23"/>
  <c r="L21"/>
  <c r="K20"/>
  <c r="G20"/>
  <c r="L19"/>
  <c r="C19"/>
  <c r="L20"/>
  <c r="K26"/>
  <c r="J20"/>
  <c r="I20"/>
  <c r="H20"/>
  <c r="G26"/>
  <c r="E19"/>
  <c r="D26"/>
  <c r="D27" s="1"/>
  <c r="C26"/>
  <c r="B26"/>
  <c r="K3971" l="1"/>
  <c r="L3904"/>
  <c r="E3865"/>
  <c r="K3703"/>
  <c r="E3664"/>
  <c r="I3598"/>
  <c r="L3502"/>
  <c r="C3463"/>
  <c r="F3396"/>
  <c r="K3397"/>
  <c r="E3329"/>
  <c r="D3126"/>
  <c r="C3057"/>
  <c r="F2988"/>
  <c r="C2919"/>
  <c r="J2919"/>
  <c r="F2850"/>
  <c r="E2850"/>
  <c r="C2850"/>
  <c r="G2851"/>
  <c r="E2781"/>
  <c r="J2713"/>
  <c r="F2643"/>
  <c r="L2682"/>
  <c r="I2644"/>
  <c r="H2643"/>
  <c r="K2613"/>
  <c r="I2574"/>
  <c r="E2505"/>
  <c r="D2367"/>
  <c r="C2367"/>
  <c r="D2298"/>
  <c r="G2299"/>
  <c r="K2299"/>
  <c r="C2298"/>
  <c r="F1953"/>
  <c r="J1954"/>
  <c r="C1815"/>
  <c r="D1746"/>
  <c r="H1747"/>
  <c r="G1746"/>
  <c r="E1746"/>
  <c r="L1716"/>
  <c r="L1608"/>
  <c r="D1539"/>
  <c r="L1509"/>
  <c r="E1470"/>
  <c r="H1471"/>
  <c r="C1401"/>
  <c r="F1332"/>
  <c r="K1332"/>
  <c r="J1332"/>
  <c r="E1263"/>
  <c r="I1264"/>
  <c r="G1195"/>
  <c r="K1056"/>
  <c r="C1056"/>
  <c r="K987"/>
  <c r="J987"/>
  <c r="F987"/>
  <c r="G918"/>
  <c r="G849"/>
  <c r="I781"/>
  <c r="H780"/>
  <c r="L780"/>
  <c r="I711"/>
  <c r="E573"/>
  <c r="J574"/>
  <c r="H505"/>
  <c r="D504"/>
  <c r="L505"/>
  <c r="E435"/>
  <c r="I436"/>
  <c r="C366"/>
  <c r="D366"/>
  <c r="G367"/>
  <c r="G298"/>
  <c r="C297"/>
  <c r="L297"/>
  <c r="H229"/>
  <c r="J229"/>
  <c r="D228"/>
  <c r="L229"/>
  <c r="K159"/>
  <c r="G160"/>
  <c r="C159"/>
  <c r="J93"/>
  <c r="G94"/>
  <c r="C93"/>
  <c r="K94"/>
  <c r="K27"/>
  <c r="D19"/>
  <c r="L28"/>
  <c r="H26"/>
  <c r="H28" s="1"/>
  <c r="H19"/>
  <c r="G19"/>
  <c r="G573"/>
  <c r="G574"/>
  <c r="C27"/>
  <c r="H159"/>
  <c r="H160"/>
  <c r="L159"/>
  <c r="L160"/>
  <c r="L161"/>
  <c r="G436"/>
  <c r="C710"/>
  <c r="H712" s="1"/>
  <c r="C703"/>
  <c r="K710"/>
  <c r="K703"/>
  <c r="H1186"/>
  <c r="H1187"/>
  <c r="D1393"/>
  <c r="D1400"/>
  <c r="D1401" s="1"/>
  <c r="L1400"/>
  <c r="L1393"/>
  <c r="L1394"/>
  <c r="I1814"/>
  <c r="I1808"/>
  <c r="J1807"/>
  <c r="I1807"/>
  <c r="G1946"/>
  <c r="G1952"/>
  <c r="L1954" s="1"/>
  <c r="K1992"/>
  <c r="I2366"/>
  <c r="I2360"/>
  <c r="I2359"/>
  <c r="J2920"/>
  <c r="L3770"/>
  <c r="F779"/>
  <c r="F772"/>
  <c r="K1095"/>
  <c r="J1255"/>
  <c r="J1262"/>
  <c r="J1256"/>
  <c r="K1440"/>
  <c r="B1538"/>
  <c r="G1540" s="1"/>
  <c r="C1531"/>
  <c r="J1538"/>
  <c r="K1539" s="1"/>
  <c r="J1532"/>
  <c r="K1531"/>
  <c r="J1531"/>
  <c r="E1883"/>
  <c r="F1884" s="1"/>
  <c r="E1876"/>
  <c r="F1876"/>
  <c r="G2022"/>
  <c r="G2023"/>
  <c r="G2090"/>
  <c r="L2092" s="1"/>
  <c r="G2084"/>
  <c r="H2083"/>
  <c r="J2988"/>
  <c r="J2989"/>
  <c r="B3663"/>
  <c r="G3657"/>
  <c r="J3656"/>
  <c r="J3663"/>
  <c r="J3657"/>
  <c r="D3931"/>
  <c r="D3932" s="1"/>
  <c r="D3924"/>
  <c r="E3924"/>
  <c r="L3931"/>
  <c r="L3926"/>
  <c r="L3924"/>
  <c r="E848"/>
  <c r="J850" s="1"/>
  <c r="E841"/>
  <c r="I848"/>
  <c r="I841"/>
  <c r="E917"/>
  <c r="E910"/>
  <c r="I917"/>
  <c r="I910"/>
  <c r="D986"/>
  <c r="D979"/>
  <c r="H986"/>
  <c r="H979"/>
  <c r="L986"/>
  <c r="L981"/>
  <c r="L979"/>
  <c r="E1055"/>
  <c r="E1048"/>
  <c r="I1055"/>
  <c r="I1048"/>
  <c r="J1048"/>
  <c r="G1056"/>
  <c r="G1057"/>
  <c r="G1332"/>
  <c r="G1333"/>
  <c r="L1472"/>
  <c r="L1471"/>
  <c r="K1578"/>
  <c r="K1716"/>
  <c r="L1748"/>
  <c r="L1747"/>
  <c r="K1785"/>
  <c r="D1876"/>
  <c r="D1883"/>
  <c r="D1884" s="1"/>
  <c r="L1876"/>
  <c r="L1883"/>
  <c r="L1878"/>
  <c r="L1877"/>
  <c r="H2297"/>
  <c r="H2291"/>
  <c r="L2297"/>
  <c r="L2290"/>
  <c r="L2507"/>
  <c r="C2573"/>
  <c r="D2574" s="1"/>
  <c r="C2566"/>
  <c r="D2566"/>
  <c r="G2573"/>
  <c r="G2567"/>
  <c r="H2566"/>
  <c r="K2573"/>
  <c r="L2566"/>
  <c r="K2567"/>
  <c r="K2566"/>
  <c r="G2636"/>
  <c r="B2642"/>
  <c r="J2642"/>
  <c r="K2643" s="1"/>
  <c r="J2635"/>
  <c r="K2713"/>
  <c r="K2712"/>
  <c r="G2782"/>
  <c r="G2781"/>
  <c r="H2781"/>
  <c r="G2980"/>
  <c r="G2987"/>
  <c r="G2981"/>
  <c r="H2980"/>
  <c r="K2980"/>
  <c r="K2987"/>
  <c r="K2981"/>
  <c r="K3027"/>
  <c r="L3027"/>
  <c r="G3057"/>
  <c r="G3058"/>
  <c r="L3234"/>
  <c r="K3234"/>
  <c r="K3464"/>
  <c r="D3522"/>
  <c r="D3529"/>
  <c r="D3530" s="1"/>
  <c r="H3522"/>
  <c r="H3523"/>
  <c r="H3529"/>
  <c r="L3522"/>
  <c r="L3529"/>
  <c r="L3523"/>
  <c r="L3524"/>
  <c r="E3730"/>
  <c r="F3731" s="1"/>
  <c r="E3723"/>
  <c r="F3723"/>
  <c r="I3730"/>
  <c r="I3723"/>
  <c r="I3724"/>
  <c r="J3723"/>
  <c r="J3865"/>
  <c r="J3866"/>
  <c r="E26"/>
  <c r="E27" s="1"/>
  <c r="L86"/>
  <c r="D92"/>
  <c r="D93" s="1"/>
  <c r="L131"/>
  <c r="K160"/>
  <c r="G297"/>
  <c r="L298"/>
  <c r="J358"/>
  <c r="G366"/>
  <c r="L367"/>
  <c r="G435"/>
  <c r="K436"/>
  <c r="K496"/>
  <c r="H504"/>
  <c r="L573"/>
  <c r="F641"/>
  <c r="H2160"/>
  <c r="E2298"/>
  <c r="J2367"/>
  <c r="I26"/>
  <c r="J27"/>
  <c r="H92"/>
  <c r="I93" s="1"/>
  <c r="L151"/>
  <c r="D158"/>
  <c r="D159" s="1"/>
  <c r="K220"/>
  <c r="C289"/>
  <c r="L291"/>
  <c r="E296"/>
  <c r="E297" s="1"/>
  <c r="K298"/>
  <c r="L360"/>
  <c r="E365"/>
  <c r="E366" s="1"/>
  <c r="K367"/>
  <c r="H427"/>
  <c r="L428"/>
  <c r="J436"/>
  <c r="D496"/>
  <c r="F503"/>
  <c r="F504" s="1"/>
  <c r="J573"/>
  <c r="I634"/>
  <c r="J641"/>
  <c r="G781"/>
  <c r="K850"/>
  <c r="K919"/>
  <c r="L1126"/>
  <c r="L1395"/>
  <c r="G1945"/>
  <c r="H1953"/>
  <c r="L1992"/>
  <c r="D2160"/>
  <c r="J2359"/>
  <c r="K2644"/>
  <c r="F2773"/>
  <c r="L3925"/>
  <c r="G28"/>
  <c r="K19"/>
  <c r="L29"/>
  <c r="J85"/>
  <c r="L92"/>
  <c r="G93"/>
  <c r="G152"/>
  <c r="K152"/>
  <c r="F151"/>
  <c r="K151"/>
  <c r="J152"/>
  <c r="K198"/>
  <c r="F220"/>
  <c r="J220"/>
  <c r="D220"/>
  <c r="I220"/>
  <c r="F227"/>
  <c r="F228" s="1"/>
  <c r="L228"/>
  <c r="K267"/>
  <c r="G289"/>
  <c r="L289"/>
  <c r="I296"/>
  <c r="K336"/>
  <c r="G358"/>
  <c r="L358"/>
  <c r="I365"/>
  <c r="J366" s="1"/>
  <c r="L405"/>
  <c r="C427"/>
  <c r="G427"/>
  <c r="K427"/>
  <c r="K428"/>
  <c r="C434"/>
  <c r="C435" s="1"/>
  <c r="I435"/>
  <c r="C496"/>
  <c r="H496"/>
  <c r="G497"/>
  <c r="J503"/>
  <c r="K543"/>
  <c r="D565"/>
  <c r="H565"/>
  <c r="L565"/>
  <c r="G565"/>
  <c r="G566"/>
  <c r="L566"/>
  <c r="H572"/>
  <c r="H635"/>
  <c r="L635"/>
  <c r="J635"/>
  <c r="I641"/>
  <c r="D642"/>
  <c r="D703"/>
  <c r="L703"/>
  <c r="F710"/>
  <c r="F711" s="1"/>
  <c r="C772"/>
  <c r="L774"/>
  <c r="E779"/>
  <c r="E780" s="1"/>
  <c r="L843"/>
  <c r="D848"/>
  <c r="D849" s="1"/>
  <c r="L912"/>
  <c r="D917"/>
  <c r="D918" s="1"/>
  <c r="J919"/>
  <c r="L980"/>
  <c r="J988"/>
  <c r="K1057"/>
  <c r="G1118"/>
  <c r="K1118"/>
  <c r="D1193"/>
  <c r="D1194" s="1"/>
  <c r="G1256"/>
  <c r="I1394"/>
  <c r="L1533"/>
  <c r="G1539"/>
  <c r="L1647"/>
  <c r="I1677"/>
  <c r="I1678"/>
  <c r="K1854"/>
  <c r="H1877"/>
  <c r="L1946"/>
  <c r="G2083"/>
  <c r="I2299"/>
  <c r="L2575"/>
  <c r="G2644"/>
  <c r="G2713"/>
  <c r="L3703"/>
  <c r="G710"/>
  <c r="G703"/>
  <c r="K750"/>
  <c r="L851"/>
  <c r="L849"/>
  <c r="L920"/>
  <c r="L918"/>
  <c r="L1186"/>
  <c r="L1193"/>
  <c r="H1393"/>
  <c r="H1400"/>
  <c r="H1394"/>
  <c r="E1814"/>
  <c r="E1807"/>
  <c r="F1807"/>
  <c r="K1952"/>
  <c r="K1945"/>
  <c r="I2160"/>
  <c r="I2161"/>
  <c r="K2199"/>
  <c r="E2366"/>
  <c r="F2359"/>
  <c r="K2475"/>
  <c r="L434"/>
  <c r="L429"/>
  <c r="J779"/>
  <c r="J772"/>
  <c r="F1255"/>
  <c r="K1256"/>
  <c r="G1401"/>
  <c r="G1402"/>
  <c r="F1538"/>
  <c r="F1531"/>
  <c r="G1531"/>
  <c r="I1883"/>
  <c r="I1877"/>
  <c r="J1876"/>
  <c r="I1876"/>
  <c r="H1884"/>
  <c r="H1885"/>
  <c r="K2022"/>
  <c r="K2023"/>
  <c r="C2090"/>
  <c r="D2091" s="1"/>
  <c r="C2083"/>
  <c r="D2083"/>
  <c r="K2090"/>
  <c r="L2083"/>
  <c r="K2084"/>
  <c r="K2083"/>
  <c r="K2130"/>
  <c r="H2229"/>
  <c r="H2230"/>
  <c r="J2780"/>
  <c r="J2774"/>
  <c r="J2773"/>
  <c r="F3656"/>
  <c r="K3657"/>
  <c r="F3663"/>
  <c r="F3664" s="1"/>
  <c r="H3931"/>
  <c r="H3924"/>
  <c r="H3925"/>
  <c r="I3924"/>
  <c r="G641"/>
  <c r="G634"/>
  <c r="K641"/>
  <c r="K634"/>
  <c r="H1048"/>
  <c r="H1055"/>
  <c r="L1048"/>
  <c r="L1049"/>
  <c r="B1124"/>
  <c r="L1119"/>
  <c r="C1117"/>
  <c r="F1124"/>
  <c r="K1126" s="1"/>
  <c r="F1117"/>
  <c r="J1124"/>
  <c r="J1117"/>
  <c r="K1117"/>
  <c r="J1118"/>
  <c r="H1125"/>
  <c r="H1126"/>
  <c r="E1193"/>
  <c r="E1186"/>
  <c r="F1186"/>
  <c r="I1193"/>
  <c r="I1186"/>
  <c r="I1187"/>
  <c r="B1469"/>
  <c r="C1470" s="1"/>
  <c r="C1462"/>
  <c r="L1464"/>
  <c r="F1462"/>
  <c r="K1463"/>
  <c r="G1462"/>
  <c r="F1469"/>
  <c r="J1462"/>
  <c r="J1463"/>
  <c r="K1509"/>
  <c r="H1815"/>
  <c r="H1816"/>
  <c r="L1955"/>
  <c r="L2162"/>
  <c r="L2161"/>
  <c r="I2505"/>
  <c r="I2506"/>
  <c r="K3058"/>
  <c r="E3187"/>
  <c r="E3194"/>
  <c r="E3195" s="1"/>
  <c r="I3187"/>
  <c r="I3188"/>
  <c r="I3194"/>
  <c r="E3462"/>
  <c r="E3455"/>
  <c r="F3455"/>
  <c r="I3462"/>
  <c r="I3455"/>
  <c r="J3455"/>
  <c r="I3456"/>
  <c r="H3463"/>
  <c r="H3464"/>
  <c r="B3797"/>
  <c r="G3791"/>
  <c r="F3790"/>
  <c r="F3797"/>
  <c r="F3798" s="1"/>
  <c r="J3790"/>
  <c r="J3797"/>
  <c r="J3791"/>
  <c r="L85"/>
  <c r="E158"/>
  <c r="J228"/>
  <c r="I229"/>
  <c r="J289"/>
  <c r="K505"/>
  <c r="K574"/>
  <c r="L643"/>
  <c r="H703"/>
  <c r="L850"/>
  <c r="G1126"/>
  <c r="L152"/>
  <c r="I158"/>
  <c r="H228"/>
  <c r="C358"/>
  <c r="K474"/>
  <c r="L504"/>
  <c r="I565"/>
  <c r="C634"/>
  <c r="K635"/>
  <c r="E641"/>
  <c r="E642" s="1"/>
  <c r="B710"/>
  <c r="L713" s="1"/>
  <c r="L781"/>
  <c r="K988"/>
  <c r="F1262"/>
  <c r="F1263" s="1"/>
  <c r="G1609"/>
  <c r="F1746"/>
  <c r="F2367"/>
  <c r="F19"/>
  <c r="J19"/>
  <c r="I19"/>
  <c r="F26"/>
  <c r="F27" s="1"/>
  <c r="L27"/>
  <c r="E85"/>
  <c r="I85"/>
  <c r="H85"/>
  <c r="E92"/>
  <c r="K93"/>
  <c r="J160"/>
  <c r="J151"/>
  <c r="I152"/>
  <c r="G159"/>
  <c r="C220"/>
  <c r="H220"/>
  <c r="G221"/>
  <c r="K228"/>
  <c r="G290"/>
  <c r="K290"/>
  <c r="F289"/>
  <c r="K289"/>
  <c r="J290"/>
  <c r="H297"/>
  <c r="H298"/>
  <c r="L299"/>
  <c r="G359"/>
  <c r="K359"/>
  <c r="F358"/>
  <c r="K358"/>
  <c r="J359"/>
  <c r="H366"/>
  <c r="H367"/>
  <c r="L368"/>
  <c r="E427"/>
  <c r="J427"/>
  <c r="H435"/>
  <c r="H497"/>
  <c r="L497"/>
  <c r="G496"/>
  <c r="L496"/>
  <c r="K497"/>
  <c r="I504"/>
  <c r="I505"/>
  <c r="F565"/>
  <c r="K565"/>
  <c r="L575"/>
  <c r="L574"/>
  <c r="G635"/>
  <c r="B641"/>
  <c r="L644" s="1"/>
  <c r="H643"/>
  <c r="H704"/>
  <c r="L704"/>
  <c r="K704"/>
  <c r="J710"/>
  <c r="I712"/>
  <c r="J773"/>
  <c r="I780"/>
  <c r="H781"/>
  <c r="K819"/>
  <c r="L842"/>
  <c r="H848"/>
  <c r="G850"/>
  <c r="K888"/>
  <c r="L911"/>
  <c r="H917"/>
  <c r="G919"/>
  <c r="L957"/>
  <c r="K980"/>
  <c r="C986"/>
  <c r="C987" s="1"/>
  <c r="I988"/>
  <c r="G988"/>
  <c r="K1026"/>
  <c r="L1055"/>
  <c r="G1117"/>
  <c r="L1187"/>
  <c r="H1193"/>
  <c r="K1333"/>
  <c r="J1469"/>
  <c r="H1609"/>
  <c r="K1946"/>
  <c r="C1952"/>
  <c r="C1953" s="1"/>
  <c r="L2199"/>
  <c r="K2298"/>
  <c r="J2360"/>
  <c r="E2359"/>
  <c r="I2436"/>
  <c r="I2437"/>
  <c r="L2475"/>
  <c r="G2643"/>
  <c r="D3262"/>
  <c r="C1262"/>
  <c r="H1264" s="1"/>
  <c r="C1255"/>
  <c r="G1262"/>
  <c r="G1255"/>
  <c r="K1262"/>
  <c r="K1255"/>
  <c r="E1400"/>
  <c r="E1393"/>
  <c r="I1400"/>
  <c r="I1393"/>
  <c r="H1539"/>
  <c r="H1540"/>
  <c r="I1746"/>
  <c r="I1747"/>
  <c r="G1815"/>
  <c r="G1816"/>
  <c r="K1815"/>
  <c r="K1816"/>
  <c r="D1945"/>
  <c r="D1952"/>
  <c r="I1946"/>
  <c r="E1945"/>
  <c r="H1945"/>
  <c r="H1946"/>
  <c r="L1945"/>
  <c r="L1947"/>
  <c r="L2014"/>
  <c r="L2021"/>
  <c r="J2152"/>
  <c r="J2159"/>
  <c r="B2228"/>
  <c r="L2223"/>
  <c r="C2221"/>
  <c r="F2228"/>
  <c r="G2221"/>
  <c r="E2290"/>
  <c r="J2291"/>
  <c r="F2290"/>
  <c r="I2290"/>
  <c r="I2291"/>
  <c r="K2337"/>
  <c r="G2367"/>
  <c r="G2368"/>
  <c r="J2497"/>
  <c r="J2504"/>
  <c r="C2773"/>
  <c r="C2780"/>
  <c r="H2782" s="1"/>
  <c r="D2773"/>
  <c r="G2773"/>
  <c r="G2774"/>
  <c r="K2773"/>
  <c r="K2780"/>
  <c r="K2774"/>
  <c r="E2842"/>
  <c r="J2843"/>
  <c r="I2842"/>
  <c r="I2843"/>
  <c r="L2889"/>
  <c r="K2889"/>
  <c r="D2918"/>
  <c r="D2911"/>
  <c r="H2918"/>
  <c r="H2912"/>
  <c r="I2911"/>
  <c r="H2911"/>
  <c r="L2918"/>
  <c r="L2913"/>
  <c r="D2987"/>
  <c r="D2980"/>
  <c r="E2980"/>
  <c r="H2987"/>
  <c r="H2981"/>
  <c r="I2980"/>
  <c r="L2987"/>
  <c r="L2982"/>
  <c r="L2981"/>
  <c r="L2980"/>
  <c r="H3127"/>
  <c r="I3263"/>
  <c r="C3388"/>
  <c r="C3395"/>
  <c r="C3396" s="1"/>
  <c r="G3388"/>
  <c r="G3395"/>
  <c r="G3389"/>
  <c r="L3389"/>
  <c r="K3388"/>
  <c r="K3389"/>
  <c r="E3529"/>
  <c r="E3530" s="1"/>
  <c r="E3522"/>
  <c r="F3522"/>
  <c r="I3529"/>
  <c r="I3522"/>
  <c r="I3523"/>
  <c r="L3993"/>
  <c r="G3992"/>
  <c r="B3998"/>
  <c r="I1124"/>
  <c r="J1187"/>
  <c r="K1195"/>
  <c r="K1233"/>
  <c r="H1255"/>
  <c r="L1302"/>
  <c r="K1325"/>
  <c r="C1331"/>
  <c r="C1332" s="1"/>
  <c r="K1401"/>
  <c r="I1462"/>
  <c r="L1578"/>
  <c r="K1600"/>
  <c r="C1738"/>
  <c r="D1814"/>
  <c r="D1815" s="1"/>
  <c r="L1923"/>
  <c r="L2061"/>
  <c r="H2084"/>
  <c r="L2084"/>
  <c r="I2092"/>
  <c r="J2153"/>
  <c r="F2159"/>
  <c r="F2160" s="1"/>
  <c r="F2221"/>
  <c r="J2498"/>
  <c r="F2504"/>
  <c r="F2505" s="1"/>
  <c r="L2544"/>
  <c r="H2567"/>
  <c r="L2567"/>
  <c r="I2575"/>
  <c r="K2705"/>
  <c r="L2820"/>
  <c r="I2849"/>
  <c r="G3858"/>
  <c r="E3932"/>
  <c r="D1331"/>
  <c r="I1333" s="1"/>
  <c r="D1324"/>
  <c r="H1331"/>
  <c r="H1324"/>
  <c r="L1331"/>
  <c r="L1326"/>
  <c r="L1324"/>
  <c r="I1470"/>
  <c r="I1471"/>
  <c r="I1531"/>
  <c r="I1538"/>
  <c r="L1539"/>
  <c r="L1541"/>
  <c r="B1607"/>
  <c r="C1608" s="1"/>
  <c r="L1602"/>
  <c r="C1600"/>
  <c r="F1607"/>
  <c r="K1609" s="1"/>
  <c r="G1600"/>
  <c r="C1676"/>
  <c r="H1678" s="1"/>
  <c r="C1669"/>
  <c r="D1669"/>
  <c r="G1676"/>
  <c r="H1677" s="1"/>
  <c r="G1670"/>
  <c r="H1669"/>
  <c r="F1738"/>
  <c r="K1739"/>
  <c r="G1738"/>
  <c r="J1738"/>
  <c r="J1739"/>
  <c r="L1807"/>
  <c r="L1814"/>
  <c r="G1884"/>
  <c r="G1885"/>
  <c r="K1884"/>
  <c r="K1885"/>
  <c r="E2021"/>
  <c r="E2022" s="1"/>
  <c r="E2014"/>
  <c r="F2014"/>
  <c r="I2021"/>
  <c r="I2015"/>
  <c r="J2014"/>
  <c r="C2159"/>
  <c r="C2152"/>
  <c r="G2159"/>
  <c r="G2152"/>
  <c r="G2153"/>
  <c r="H2152"/>
  <c r="K2159"/>
  <c r="K2153"/>
  <c r="L2152"/>
  <c r="C2435"/>
  <c r="C2428"/>
  <c r="D2428"/>
  <c r="G2435"/>
  <c r="L2437" s="1"/>
  <c r="G2429"/>
  <c r="H2428"/>
  <c r="C2504"/>
  <c r="C2497"/>
  <c r="G2504"/>
  <c r="G2497"/>
  <c r="G2498"/>
  <c r="H2497"/>
  <c r="K2504"/>
  <c r="K2498"/>
  <c r="L2497"/>
  <c r="C2711"/>
  <c r="C2712" s="1"/>
  <c r="H2705"/>
  <c r="C2704"/>
  <c r="G2705"/>
  <c r="G2704"/>
  <c r="L2714"/>
  <c r="L2713"/>
  <c r="L2712"/>
  <c r="K2851"/>
  <c r="K2850"/>
  <c r="L2958"/>
  <c r="K2958"/>
  <c r="E3056"/>
  <c r="F3057" s="1"/>
  <c r="E3049"/>
  <c r="J3050"/>
  <c r="I3056"/>
  <c r="I3049"/>
  <c r="I3050"/>
  <c r="K3096"/>
  <c r="C3328"/>
  <c r="C3329" s="1"/>
  <c r="C3321"/>
  <c r="D3321"/>
  <c r="G3328"/>
  <c r="G3321"/>
  <c r="H3321"/>
  <c r="K3328"/>
  <c r="K3321"/>
  <c r="L3321"/>
  <c r="K3322"/>
  <c r="L3636"/>
  <c r="D3723"/>
  <c r="D3730"/>
  <c r="D3731" s="1"/>
  <c r="H3723"/>
  <c r="H3724"/>
  <c r="H3730"/>
  <c r="L3723"/>
  <c r="L3730"/>
  <c r="L3724"/>
  <c r="L3725"/>
  <c r="F3857"/>
  <c r="F3864"/>
  <c r="F3865" s="1"/>
  <c r="J3857"/>
  <c r="J3858"/>
  <c r="C3991"/>
  <c r="D3991"/>
  <c r="C3998"/>
  <c r="H3992"/>
  <c r="E1124"/>
  <c r="E1125" s="1"/>
  <c r="L1233"/>
  <c r="L1325"/>
  <c r="J1333"/>
  <c r="F1600"/>
  <c r="G1739"/>
  <c r="J1745"/>
  <c r="F1815"/>
  <c r="E1953"/>
  <c r="H2022"/>
  <c r="E2091"/>
  <c r="I2298"/>
  <c r="J2298"/>
  <c r="E2574"/>
  <c r="K2682"/>
  <c r="I2988"/>
  <c r="G3322"/>
  <c r="F3530"/>
  <c r="L2642"/>
  <c r="L2637"/>
  <c r="L2850"/>
  <c r="L2851"/>
  <c r="K2911"/>
  <c r="K2918"/>
  <c r="D3056"/>
  <c r="D3057" s="1"/>
  <c r="D3049"/>
  <c r="H3058"/>
  <c r="H3057"/>
  <c r="L3058"/>
  <c r="L3059"/>
  <c r="L3057"/>
  <c r="E3118"/>
  <c r="E3125"/>
  <c r="E3126" s="1"/>
  <c r="J3119"/>
  <c r="I3118"/>
  <c r="I3125"/>
  <c r="K3301"/>
  <c r="L3301"/>
  <c r="J3329"/>
  <c r="J3330"/>
  <c r="J3397"/>
  <c r="B3596"/>
  <c r="L3599" s="1"/>
  <c r="L3591"/>
  <c r="C3589"/>
  <c r="F3596"/>
  <c r="F3597" s="1"/>
  <c r="F3589"/>
  <c r="J3596"/>
  <c r="J3589"/>
  <c r="K3589"/>
  <c r="G1394"/>
  <c r="L1531"/>
  <c r="E1607"/>
  <c r="E1608" s="1"/>
  <c r="K1608"/>
  <c r="K1647"/>
  <c r="F1676"/>
  <c r="F1677" s="1"/>
  <c r="L1677"/>
  <c r="K1807"/>
  <c r="K1808"/>
  <c r="K1876"/>
  <c r="K1877"/>
  <c r="K2014"/>
  <c r="K2015"/>
  <c r="K2061"/>
  <c r="F2090"/>
  <c r="F2091" s="1"/>
  <c r="E2228"/>
  <c r="E2229" s="1"/>
  <c r="K2229"/>
  <c r="L2360"/>
  <c r="H2366"/>
  <c r="K2406"/>
  <c r="F2435"/>
  <c r="F2436" s="1"/>
  <c r="L2436"/>
  <c r="K2544"/>
  <c r="F2573"/>
  <c r="F2574" s="1"/>
  <c r="L2574"/>
  <c r="H2635"/>
  <c r="L2636"/>
  <c r="I2704"/>
  <c r="H2842"/>
  <c r="H2849"/>
  <c r="L2852"/>
  <c r="F2980"/>
  <c r="H3049"/>
  <c r="G3589"/>
  <c r="J3590"/>
  <c r="K3636"/>
  <c r="K3770"/>
  <c r="L2751"/>
  <c r="B3194"/>
  <c r="L3189"/>
  <c r="F3194"/>
  <c r="F3195" s="1"/>
  <c r="F3187"/>
  <c r="G3187"/>
  <c r="J3194"/>
  <c r="J3187"/>
  <c r="J3262"/>
  <c r="J3263"/>
  <c r="D3395"/>
  <c r="D3388"/>
  <c r="E3388"/>
  <c r="H3395"/>
  <c r="H3388"/>
  <c r="L3395"/>
  <c r="L3390"/>
  <c r="L3388"/>
  <c r="K3435"/>
  <c r="G3530"/>
  <c r="G3531"/>
  <c r="G3731"/>
  <c r="G3732"/>
  <c r="J1394"/>
  <c r="G1471"/>
  <c r="K1471"/>
  <c r="K1462"/>
  <c r="H1470"/>
  <c r="G1532"/>
  <c r="K1532"/>
  <c r="L1600"/>
  <c r="I1607"/>
  <c r="J1608" s="1"/>
  <c r="J1676"/>
  <c r="K1677" s="1"/>
  <c r="G1747"/>
  <c r="K1747"/>
  <c r="K1738"/>
  <c r="H1746"/>
  <c r="J1808"/>
  <c r="J1877"/>
  <c r="I1945"/>
  <c r="J1953"/>
  <c r="J2015"/>
  <c r="J2090"/>
  <c r="H2153"/>
  <c r="L2153"/>
  <c r="L2221"/>
  <c r="I2228"/>
  <c r="J2299"/>
  <c r="J2290"/>
  <c r="G2298"/>
  <c r="K2359"/>
  <c r="L2366"/>
  <c r="J2435"/>
  <c r="K2436" s="1"/>
  <c r="H2498"/>
  <c r="L2498"/>
  <c r="J2573"/>
  <c r="L2613"/>
  <c r="C2635"/>
  <c r="G2635"/>
  <c r="K2635"/>
  <c r="L2635"/>
  <c r="K2636"/>
  <c r="C2642"/>
  <c r="C2643" s="1"/>
  <c r="I2643"/>
  <c r="D2704"/>
  <c r="H2704"/>
  <c r="L2704"/>
  <c r="L2705"/>
  <c r="H2711"/>
  <c r="F2919"/>
  <c r="F2911"/>
  <c r="G2912"/>
  <c r="G2918"/>
  <c r="H3050"/>
  <c r="J3188"/>
  <c r="H3322"/>
  <c r="L3322"/>
  <c r="H3389"/>
  <c r="J3523"/>
  <c r="J3724"/>
  <c r="I3866"/>
  <c r="L2780"/>
  <c r="L2775"/>
  <c r="J3058"/>
  <c r="J3254"/>
  <c r="J3255"/>
  <c r="L3368"/>
  <c r="K3368"/>
  <c r="K3569"/>
  <c r="C3663"/>
  <c r="C3656"/>
  <c r="D3656"/>
  <c r="G3663"/>
  <c r="G3656"/>
  <c r="K3663"/>
  <c r="K3656"/>
  <c r="L3656"/>
  <c r="C3797"/>
  <c r="C3790"/>
  <c r="D3790"/>
  <c r="G3797"/>
  <c r="G3790"/>
  <c r="K3797"/>
  <c r="K3790"/>
  <c r="L3790"/>
  <c r="G3924"/>
  <c r="G3931"/>
  <c r="G3925"/>
  <c r="H2773"/>
  <c r="L2774"/>
  <c r="J2851"/>
  <c r="J2842"/>
  <c r="G2850"/>
  <c r="I2912"/>
  <c r="I2981"/>
  <c r="J3049"/>
  <c r="K3057"/>
  <c r="K3255"/>
  <c r="F3261"/>
  <c r="F3262" s="1"/>
  <c r="F3328"/>
  <c r="F3329" s="1"/>
  <c r="J3456"/>
  <c r="G3463"/>
  <c r="D3597"/>
  <c r="K3858"/>
  <c r="K3931"/>
  <c r="L3837"/>
  <c r="H3858"/>
  <c r="L3858"/>
  <c r="J3933"/>
  <c r="F3125"/>
  <c r="F3118"/>
  <c r="J3125"/>
  <c r="J3118"/>
  <c r="K3165"/>
  <c r="C3261"/>
  <c r="C3262" s="1"/>
  <c r="C3254"/>
  <c r="G3261"/>
  <c r="G3254"/>
  <c r="K3261"/>
  <c r="K3254"/>
  <c r="C3864"/>
  <c r="C3865" s="1"/>
  <c r="C3857"/>
  <c r="G3864"/>
  <c r="G3857"/>
  <c r="K3864"/>
  <c r="K3857"/>
  <c r="G3188"/>
  <c r="K3188"/>
  <c r="D3195"/>
  <c r="H3254"/>
  <c r="E3262"/>
  <c r="I3330"/>
  <c r="I3389"/>
  <c r="L3456"/>
  <c r="D3462"/>
  <c r="D3463" s="1"/>
  <c r="L3462"/>
  <c r="C3530"/>
  <c r="K3531"/>
  <c r="H3598"/>
  <c r="I3665"/>
  <c r="C3731"/>
  <c r="K3732"/>
  <c r="I3799"/>
  <c r="K3837"/>
  <c r="H3857"/>
  <c r="I3925"/>
  <c r="G3125"/>
  <c r="K3125"/>
  <c r="L3126" s="1"/>
  <c r="G3194"/>
  <c r="L3196" s="1"/>
  <c r="K3194"/>
  <c r="L3256"/>
  <c r="H3261"/>
  <c r="I3262" s="1"/>
  <c r="L3261"/>
  <c r="L3323"/>
  <c r="H3328"/>
  <c r="I3329" s="1"/>
  <c r="L3328"/>
  <c r="I3395"/>
  <c r="J3462"/>
  <c r="J3529"/>
  <c r="K3530" s="1"/>
  <c r="G3596"/>
  <c r="K3596"/>
  <c r="L3658"/>
  <c r="H3663"/>
  <c r="I3664" s="1"/>
  <c r="L3663"/>
  <c r="J3730"/>
  <c r="K3731" s="1"/>
  <c r="L3792"/>
  <c r="H3797"/>
  <c r="I3798" s="1"/>
  <c r="L3797"/>
  <c r="L3859"/>
  <c r="H3864"/>
  <c r="L3864"/>
  <c r="I3931"/>
  <c r="D3865" l="1"/>
  <c r="D3396"/>
  <c r="D3329"/>
  <c r="D1953"/>
  <c r="H1954"/>
  <c r="K1678"/>
  <c r="J1609"/>
  <c r="C1539"/>
  <c r="G504"/>
  <c r="H436"/>
  <c r="J367"/>
  <c r="F297"/>
  <c r="J298"/>
  <c r="G228"/>
  <c r="K229"/>
  <c r="K28"/>
  <c r="J28"/>
  <c r="H27"/>
  <c r="K3598"/>
  <c r="K3597"/>
  <c r="L3263"/>
  <c r="L3264"/>
  <c r="L3262"/>
  <c r="J2575"/>
  <c r="J2574"/>
  <c r="H2506"/>
  <c r="C2505"/>
  <c r="C2436"/>
  <c r="D2436"/>
  <c r="I1539"/>
  <c r="I1540"/>
  <c r="I1125"/>
  <c r="I1126"/>
  <c r="D2988"/>
  <c r="I2989"/>
  <c r="E2988"/>
  <c r="D2919"/>
  <c r="I2920"/>
  <c r="K2781"/>
  <c r="K2782"/>
  <c r="C2229"/>
  <c r="L2231"/>
  <c r="E1401"/>
  <c r="F1401"/>
  <c r="I1195"/>
  <c r="J1194"/>
  <c r="I1194"/>
  <c r="K643"/>
  <c r="K642"/>
  <c r="L642"/>
  <c r="J2781"/>
  <c r="J2782"/>
  <c r="K2092"/>
  <c r="K2091"/>
  <c r="K1953"/>
  <c r="K1954"/>
  <c r="G712"/>
  <c r="G711"/>
  <c r="H711"/>
  <c r="J504"/>
  <c r="J505"/>
  <c r="E1056"/>
  <c r="F1056"/>
  <c r="H3866"/>
  <c r="H3865"/>
  <c r="J3464"/>
  <c r="J3463"/>
  <c r="K3196"/>
  <c r="K3195"/>
  <c r="G3866"/>
  <c r="G3865"/>
  <c r="K3263"/>
  <c r="K3262"/>
  <c r="J3127"/>
  <c r="J3126"/>
  <c r="K3932"/>
  <c r="K3933"/>
  <c r="G3799"/>
  <c r="G3798"/>
  <c r="G3665"/>
  <c r="G3664"/>
  <c r="J2092"/>
  <c r="J2091"/>
  <c r="L3397"/>
  <c r="L3398"/>
  <c r="L3396"/>
  <c r="G3330"/>
  <c r="G3329"/>
  <c r="I3058"/>
  <c r="I3057"/>
  <c r="G2161"/>
  <c r="G2160"/>
  <c r="G3396"/>
  <c r="G3397"/>
  <c r="J1470"/>
  <c r="J1471"/>
  <c r="K1470"/>
  <c r="H849"/>
  <c r="H850"/>
  <c r="J711"/>
  <c r="J712"/>
  <c r="J159"/>
  <c r="I159"/>
  <c r="I160"/>
  <c r="I3464"/>
  <c r="I3463"/>
  <c r="F1194"/>
  <c r="E1194"/>
  <c r="G1125"/>
  <c r="F1125"/>
  <c r="I1885"/>
  <c r="I1884"/>
  <c r="I642"/>
  <c r="I643"/>
  <c r="H573"/>
  <c r="H574"/>
  <c r="I297"/>
  <c r="I298"/>
  <c r="I3732"/>
  <c r="I3731"/>
  <c r="H3530"/>
  <c r="H3531"/>
  <c r="K2575"/>
  <c r="K2574"/>
  <c r="L988"/>
  <c r="L989"/>
  <c r="L987"/>
  <c r="E918"/>
  <c r="F918"/>
  <c r="J3664"/>
  <c r="J3665"/>
  <c r="F780"/>
  <c r="G780"/>
  <c r="K712"/>
  <c r="L711"/>
  <c r="K711"/>
  <c r="I3933"/>
  <c r="I3932"/>
  <c r="L3799"/>
  <c r="L3800"/>
  <c r="L3798"/>
  <c r="L3665"/>
  <c r="L3666"/>
  <c r="L3664"/>
  <c r="G3598"/>
  <c r="L3598"/>
  <c r="G3597"/>
  <c r="L3330"/>
  <c r="L3329"/>
  <c r="L3331"/>
  <c r="H3263"/>
  <c r="H3262"/>
  <c r="K3127"/>
  <c r="K3126"/>
  <c r="L3465"/>
  <c r="L3463"/>
  <c r="L3464"/>
  <c r="K3866"/>
  <c r="K3865"/>
  <c r="G3263"/>
  <c r="G3262"/>
  <c r="G3932"/>
  <c r="G3933"/>
  <c r="K3799"/>
  <c r="K3798"/>
  <c r="K3665"/>
  <c r="K3664"/>
  <c r="G2919"/>
  <c r="G2920"/>
  <c r="H2713"/>
  <c r="H2712"/>
  <c r="H3397"/>
  <c r="H3396"/>
  <c r="C3195"/>
  <c r="L3197"/>
  <c r="H2850"/>
  <c r="H2851"/>
  <c r="H2367"/>
  <c r="H2368"/>
  <c r="I3126"/>
  <c r="I3127"/>
  <c r="K2920"/>
  <c r="K2919"/>
  <c r="J1746"/>
  <c r="K1746"/>
  <c r="J1747"/>
  <c r="G2437"/>
  <c r="G2436"/>
  <c r="H2436"/>
  <c r="H2161"/>
  <c r="C2160"/>
  <c r="J2850"/>
  <c r="I2851"/>
  <c r="I2850"/>
  <c r="H2989"/>
  <c r="H2988"/>
  <c r="C2781"/>
  <c r="D2781"/>
  <c r="F2229"/>
  <c r="G2229"/>
  <c r="J2160"/>
  <c r="J2161"/>
  <c r="H918"/>
  <c r="H919"/>
  <c r="F93"/>
  <c r="E93"/>
  <c r="F159"/>
  <c r="E159"/>
  <c r="J1126"/>
  <c r="J1125"/>
  <c r="K1125"/>
  <c r="H1056"/>
  <c r="H1057"/>
  <c r="H1401"/>
  <c r="H1402"/>
  <c r="H93"/>
  <c r="H94"/>
  <c r="L3532"/>
  <c r="L3530"/>
  <c r="L3531"/>
  <c r="K2989"/>
  <c r="K2988"/>
  <c r="G2988"/>
  <c r="G2989"/>
  <c r="J2643"/>
  <c r="J2644"/>
  <c r="H2575"/>
  <c r="C2574"/>
  <c r="L2298"/>
  <c r="L2299"/>
  <c r="L2300"/>
  <c r="H988"/>
  <c r="H987"/>
  <c r="I987"/>
  <c r="I919"/>
  <c r="I918"/>
  <c r="J918"/>
  <c r="I850"/>
  <c r="I849"/>
  <c r="J849"/>
  <c r="G1953"/>
  <c r="G1954"/>
  <c r="L1403"/>
  <c r="L1402"/>
  <c r="L1401"/>
  <c r="C711"/>
  <c r="D711"/>
  <c r="H3195"/>
  <c r="F642"/>
  <c r="L2091"/>
  <c r="J2230"/>
  <c r="E1815"/>
  <c r="G2230"/>
  <c r="E2919"/>
  <c r="D435"/>
  <c r="C642"/>
  <c r="F3126"/>
  <c r="J3932"/>
  <c r="I2712"/>
  <c r="H2644"/>
  <c r="C3597"/>
  <c r="D2712"/>
  <c r="K2230"/>
  <c r="J2023"/>
  <c r="J1195"/>
  <c r="L712"/>
  <c r="H2437"/>
  <c r="I94"/>
  <c r="K3463"/>
  <c r="F366"/>
  <c r="J3732"/>
  <c r="J3731"/>
  <c r="I3397"/>
  <c r="I3396"/>
  <c r="G3196"/>
  <c r="G3195"/>
  <c r="L2782"/>
  <c r="L2781"/>
  <c r="L2783"/>
  <c r="L2369"/>
  <c r="L2368"/>
  <c r="L2367"/>
  <c r="I2230"/>
  <c r="I2229"/>
  <c r="J1678"/>
  <c r="J1677"/>
  <c r="J3196"/>
  <c r="J3195"/>
  <c r="J3598"/>
  <c r="J3597"/>
  <c r="L3733"/>
  <c r="L3731"/>
  <c r="L3732"/>
  <c r="K3330"/>
  <c r="K3329"/>
  <c r="I2023"/>
  <c r="I2022"/>
  <c r="J2022"/>
  <c r="L1817"/>
  <c r="L1815"/>
  <c r="L1816"/>
  <c r="H1333"/>
  <c r="H1332"/>
  <c r="I1332"/>
  <c r="G1264"/>
  <c r="G1263"/>
  <c r="H1263"/>
  <c r="J3798"/>
  <c r="J3799"/>
  <c r="J781"/>
  <c r="J780"/>
  <c r="K780"/>
  <c r="L93"/>
  <c r="L94"/>
  <c r="L95"/>
  <c r="J642"/>
  <c r="J643"/>
  <c r="E1884"/>
  <c r="J1885"/>
  <c r="J1540"/>
  <c r="J1539"/>
  <c r="K2161"/>
  <c r="K2160"/>
  <c r="L2160"/>
  <c r="G1678"/>
  <c r="G1677"/>
  <c r="I3531"/>
  <c r="I3530"/>
  <c r="J2505"/>
  <c r="J2506"/>
  <c r="L2024"/>
  <c r="L2022"/>
  <c r="L2023"/>
  <c r="H1194"/>
  <c r="H1195"/>
  <c r="I3195"/>
  <c r="I3196"/>
  <c r="G1470"/>
  <c r="F1470"/>
  <c r="C2091"/>
  <c r="H2092"/>
  <c r="L1196"/>
  <c r="L1194"/>
  <c r="L1195"/>
  <c r="H2298"/>
  <c r="H2299"/>
  <c r="E987"/>
  <c r="D987"/>
  <c r="E849"/>
  <c r="F849"/>
  <c r="G2092"/>
  <c r="G2091"/>
  <c r="H2091"/>
  <c r="L3866"/>
  <c r="L3867"/>
  <c r="L3865"/>
  <c r="H3799"/>
  <c r="H3798"/>
  <c r="H3665"/>
  <c r="H3664"/>
  <c r="J3531"/>
  <c r="J3530"/>
  <c r="H3330"/>
  <c r="H3329"/>
  <c r="G3127"/>
  <c r="G3126"/>
  <c r="D3798"/>
  <c r="C3798"/>
  <c r="D3664"/>
  <c r="C3664"/>
  <c r="J2437"/>
  <c r="J2436"/>
  <c r="I1609"/>
  <c r="I1608"/>
  <c r="L2644"/>
  <c r="L2643"/>
  <c r="L2645"/>
  <c r="H3731"/>
  <c r="H3732"/>
  <c r="K2506"/>
  <c r="K2505"/>
  <c r="L2505"/>
  <c r="G2506"/>
  <c r="G2505"/>
  <c r="C1677"/>
  <c r="D1677"/>
  <c r="F1608"/>
  <c r="G1608"/>
  <c r="L1333"/>
  <c r="L1334"/>
  <c r="L1332"/>
  <c r="E1332"/>
  <c r="D1332"/>
  <c r="L2989"/>
  <c r="L2988"/>
  <c r="L2990"/>
  <c r="L2920"/>
  <c r="L2919"/>
  <c r="L2921"/>
  <c r="H2920"/>
  <c r="I2919"/>
  <c r="H2919"/>
  <c r="I1402"/>
  <c r="I1401"/>
  <c r="J1401"/>
  <c r="K1264"/>
  <c r="L1263"/>
  <c r="K1263"/>
  <c r="D1263"/>
  <c r="C1263"/>
  <c r="L1058"/>
  <c r="L1056"/>
  <c r="L1057"/>
  <c r="L1127"/>
  <c r="C1125"/>
  <c r="G643"/>
  <c r="G642"/>
  <c r="H642"/>
  <c r="H3933"/>
  <c r="H3932"/>
  <c r="F1539"/>
  <c r="K1540"/>
  <c r="L436"/>
  <c r="L437"/>
  <c r="L435"/>
  <c r="E2367"/>
  <c r="J2368"/>
  <c r="I366"/>
  <c r="I367"/>
  <c r="I27"/>
  <c r="I28"/>
  <c r="G2575"/>
  <c r="G2574"/>
  <c r="H2574"/>
  <c r="L1886"/>
  <c r="L1884"/>
  <c r="L1885"/>
  <c r="I1057"/>
  <c r="I1056"/>
  <c r="J1056"/>
  <c r="L3933"/>
  <c r="L3934"/>
  <c r="L3932"/>
  <c r="J1263"/>
  <c r="J1264"/>
  <c r="I2368"/>
  <c r="I2367"/>
  <c r="I1816"/>
  <c r="I1815"/>
  <c r="J1815"/>
  <c r="D2643"/>
  <c r="D2505"/>
  <c r="J3396"/>
  <c r="F2022"/>
  <c r="L1678"/>
  <c r="L1953"/>
  <c r="J1816"/>
  <c r="H3597"/>
  <c r="L3195"/>
  <c r="L3597"/>
  <c r="E3396"/>
  <c r="J3057"/>
  <c r="I1954"/>
  <c r="L3127"/>
  <c r="I3865"/>
  <c r="E3057"/>
  <c r="K2437"/>
  <c r="L1610"/>
  <c r="H3126"/>
  <c r="J2229"/>
  <c r="H2505"/>
  <c r="G27"/>
  <c r="E3463"/>
  <c r="F3463"/>
  <c r="J1402"/>
  <c r="L1264"/>
  <c r="K781"/>
  <c r="I573"/>
  <c r="J94"/>
  <c r="J1057"/>
  <c r="J1884"/>
  <c r="E3731"/>
  <c r="L2506"/>
  <c r="K504"/>
  <c r="J297"/>
</calcChain>
</file>

<file path=xl/comments1.xml><?xml version="1.0" encoding="utf-8"?>
<comments xmlns="http://schemas.openxmlformats.org/spreadsheetml/2006/main">
  <authors>
    <author>Author</author>
  </authors>
  <commentList>
    <comment ref="G33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 value</t>
        </r>
      </text>
    </comment>
    <comment ref="G34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may be slightly off</t>
        </r>
      </text>
    </comment>
    <comment ref="G35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 value
</t>
        </r>
      </text>
    </comment>
    <comment ref="G35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estimated value</t>
        </r>
      </text>
    </comment>
    <comment ref="G38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may be slightly off</t>
        </r>
      </text>
    </comment>
  </commentList>
</comments>
</file>

<file path=xl/sharedStrings.xml><?xml version="1.0" encoding="utf-8"?>
<sst xmlns="http://schemas.openxmlformats.org/spreadsheetml/2006/main" count="7602" uniqueCount="245">
  <si>
    <t>Table 6A.  SD 5 Southeast Kootenay Core French Enrolment by Grade (2004-2014)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</si>
  <si>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</si>
  <si>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</si>
  <si>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</si>
  <si>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</si>
  <si>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</si>
  <si>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</si>
  <si>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</si>
  <si>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</si>
  <si>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</si>
  <si>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</si>
  <si>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</si>
  <si>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K</t>
  </si>
  <si>
    <t>Other</t>
  </si>
  <si>
    <t xml:space="preserve">Total CF enrolment </t>
  </si>
  <si>
    <t>% Change in CF enrolment cf. last year</t>
  </si>
  <si>
    <t>% Change in CF enrolment cf. 5 yrs ago</t>
  </si>
  <si>
    <t>% Change in CF enrolment cf. 10yrs ago</t>
  </si>
  <si>
    <t xml:space="preserve">Total district enrolment </t>
  </si>
  <si>
    <t xml:space="preserve">% Change in total enrolment cf. last year </t>
  </si>
  <si>
    <t>% Change in total enrolment cf. 5 yrs ago</t>
  </si>
  <si>
    <t>% Change in total enrolment cf. 10 yrs ago</t>
  </si>
  <si>
    <t>% of students in CF</t>
  </si>
  <si>
    <t>Change in % of students in CF cf. last year</t>
  </si>
  <si>
    <t>Change in % of students in CF cf. 5 years ago</t>
  </si>
  <si>
    <t>Change in % of students in CF cf. 10 years ago</t>
  </si>
  <si>
    <t>Table 6A1. SD 5 Southeast Kootenay Core French Attrition (2004-2014)</t>
  </si>
  <si>
    <t>Grades</t>
  </si>
  <si>
    <t>Average</t>
  </si>
  <si>
    <t>0-K</t>
  </si>
  <si>
    <t>K-1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</si>
  <si>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</si>
  <si>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</si>
  <si>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</si>
  <si>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</si>
  <si>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</si>
  <si>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</si>
  <si>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</si>
  <si>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</si>
  <si>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</si>
  <si>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</si>
  <si>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</si>
  <si>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7-12</t>
  </si>
  <si>
    <t xml:space="preserve"> - </t>
  </si>
  <si>
    <t>Table 6A2. SD 5 Southeast Kootenay Core French Attrition Rates (2004-2014)</t>
  </si>
  <si>
    <t>Grade</t>
  </si>
  <si>
    <t xml:space="preserve">Average </t>
  </si>
  <si>
    <t>-</t>
  </si>
  <si>
    <t xml:space="preserve">7-12 attrition </t>
  </si>
  <si>
    <t xml:space="preserve">7-12 attrition of 5 past cohorts </t>
  </si>
  <si>
    <t>Table 6B.  SD 6 Rocky Mountain Core French Enrolment by Grade (2004-2014)</t>
  </si>
  <si>
    <t>Table 6B1. SD 6 Rocky Mountain Core French Attrition (2004-2014)</t>
  </si>
  <si>
    <t>2002/03-2003/04</t>
  </si>
  <si>
    <t>2003/04-2004/05</t>
  </si>
  <si>
    <t>2004/05-2005/06</t>
  </si>
  <si>
    <t>2005/06-2006/07</t>
  </si>
  <si>
    <t>2006/07-2007/08</t>
  </si>
  <si>
    <t>2007/08-2008/09</t>
  </si>
  <si>
    <t>2008/09-2009/10</t>
  </si>
  <si>
    <t>2009/10-2010/11</t>
  </si>
  <si>
    <t>2010/11-2011/12</t>
  </si>
  <si>
    <t>2011/12- 2012/13</t>
  </si>
  <si>
    <t>2012/13-2013/14</t>
  </si>
  <si>
    <t>Table 6B2. SD 6 Rocky Mountain Core French Attrition Rates (2004-2014)</t>
  </si>
  <si>
    <t>Table 6C.  SD 8 Kootenay Lake Core French Enrolment by Grade (2004-2014)</t>
  </si>
  <si>
    <t>Table 6C1. SD 8 Kootenay Lake Core French Attrition (2004-2014)</t>
  </si>
  <si>
    <t>Table 6C2. SD 8 Kootenay Lake Core French Attrition Rates (2004-2014)</t>
  </si>
  <si>
    <t xml:space="preserve">7-12 of 5 past cohorts </t>
  </si>
  <si>
    <t>Table 6D.  SD 20 Kootenay-Columbia Core French Enrolment by Grade (2004-2014)</t>
  </si>
  <si>
    <t>Table 6D1. SD 20 Kootenay-Columbia Core French Attrition (2004-2014)</t>
  </si>
  <si>
    <t>Table 6D2. SD 20 Kootenay-Columbia Core French Attrition Rates (2004-2014)</t>
  </si>
  <si>
    <t>Table 6E.  SD 22 Vernon Core French Enrolment by Grade (2004-2014)</t>
  </si>
  <si>
    <t>Table 6E1. SD 22 Vernon Core French Attrition (2004-2014)</t>
  </si>
  <si>
    <t>Table 6E2. SD 22 Vernon Core French Attrition Rates (2004-2014)</t>
  </si>
  <si>
    <t>Table 6F.  SD 23 Central Okanagan Core French Enrolment by Grade (2004-2014)</t>
  </si>
  <si>
    <t>Table 6F1. SD 23 Central Okanagan Core French Attrition (2004-2014)</t>
  </si>
  <si>
    <t>Table 6F2. SD 23 Central Okanagan Core French Attrition Rates (2004-2014)</t>
  </si>
  <si>
    <t>Table 6G.  SD 27 Cariboo-Chilcotin Core French Enrolment by Grade (2004-2014)</t>
  </si>
  <si>
    <t>Table 6G1. SD 27 Cariboo-Chilcotin Core French Attrition (2004-2014)</t>
  </si>
  <si>
    <t>Table 6G2. SD 27 Cariboo-Chilcotin Core French Attrition Rates (2004-2014)</t>
  </si>
  <si>
    <t>Table 6H.  SD 28 Quesnel Core French Enrolment by Grade (2004-2014)</t>
  </si>
  <si>
    <t>Table 6H1. SD 28 Quesnel Core French Attrition (2004-2014)</t>
  </si>
  <si>
    <t>Table 6H2. SD 28 Quesnel Core French Attrition Rates (2004-2014)</t>
  </si>
  <si>
    <t>Table 6I.  SD 33 Chilliwack Core French Enrolment by Grade (2004-2014)</t>
  </si>
  <si>
    <t>Table 6I1. SD 33 Chilliwack Core French Attrition (2004-2014)</t>
  </si>
  <si>
    <t>Table 6I2. SD 33 Chilliwack Core French Attrition Rates (2004-2014)</t>
  </si>
  <si>
    <t>Table 6J.  SD 34 Abbotsford Core French Enrolment by Grade (2004-2014)</t>
  </si>
  <si>
    <t>Table 6J1. SD 34 Abbotsford Core French Attrition (2004-2014)</t>
  </si>
  <si>
    <t>Table 6J2. SD 34 Abbotsford Core French Attrition Rates (2004-2014)</t>
  </si>
  <si>
    <t>Table 6K.  SD 35 Langley Core French Enrolment by Grade (2004-2014)</t>
  </si>
  <si>
    <t>Table 6K1. SD 35 Langley Core French Attrition (2004-2014)</t>
  </si>
  <si>
    <t>Table 6K2. SD 35 Langley Core French Attrition Rates (2004-2014)</t>
  </si>
  <si>
    <t>Table 6L.  SD 36 Surrey Core French Enrolment by Grade (2004-2014)</t>
  </si>
  <si>
    <t>Table 6L1. SD 36 Surrey Core French Attrition (2004-2014)</t>
  </si>
  <si>
    <t>Table 6L2. SD 36 Surrey Core French Attrition Rates (2004-2014)</t>
  </si>
  <si>
    <t>Table 6M.  SD 37 Delta Core French Enrolment by Grade (2004-2014)</t>
  </si>
  <si>
    <t>Table 6M1. SD 37 Delta Core French Attrition (2004-2014)</t>
  </si>
  <si>
    <t>Table 6M2. SD 37 Delta Core French Attrition Rates (2004-2014)</t>
  </si>
  <si>
    <t>Table 6N.  SD 38 Richmond Core French Enrolment by Grade (2004-2014)</t>
  </si>
  <si>
    <t>Table 6N1. SD 38 Richmond Core French Attrition (2004-2014)</t>
  </si>
  <si>
    <t>Table 6N2. SD 38 Richmond Core French Attrition Rates (2004-2014)</t>
  </si>
  <si>
    <t>Table 6O.  SD 39 Vancouver Core French Enrolment by Grade (2004-2014)</t>
  </si>
  <si>
    <t>Table 6O1. SD 39 Vancouver Core French Attrition (2004-2014)</t>
  </si>
  <si>
    <t>Table 6O2. SD 39 Vancouver Core French Attrition Rates (2004-2014)</t>
  </si>
  <si>
    <t>Table 6P.  SD 40 New Westminster Core French Enrolment by Grade (2004-2014)</t>
  </si>
  <si>
    <t>Table 6P1. SD 40 New Westminster Core French Attrition (2004-2014)</t>
  </si>
  <si>
    <t>Table 6P2. SD 40 New Westminster Core French Attrition Rates (2004-2014)</t>
  </si>
  <si>
    <t>Table 6Q.  SD 41 Burnaby Core French Enrolment by Grade (2004-2014)</t>
  </si>
  <si>
    <t>Table 6Q1. SD 41 Burnaby Core French Attrition (2004-2014)</t>
  </si>
  <si>
    <t>Table 6Q2. SD 41 Burnaby Core French Attrition Rates (2004-2014)</t>
  </si>
  <si>
    <t>Table 6R.  SD 42 Maple Ridge-Pitt Meadows Core French Enrolment by Grade (2004-2014)</t>
  </si>
  <si>
    <t>Table 6R1. SD 42 Maple Ridge-Pitt Meadows Core French Attrition (2004-2014)</t>
  </si>
  <si>
    <t>Table 6R2. SD 42 Maple Ridge-Pitt Meadows Core French Attrition Rates (2004-2014)</t>
  </si>
  <si>
    <t>Table 6S.  SD 43 Coquitlam Core French Enrolment by Grade (2004-2014)</t>
  </si>
  <si>
    <t>Table 6S1. SD 43 Coquitlam Core French Attrition (2004-2014)</t>
  </si>
  <si>
    <t>Table 6S2. SD 43 Coquitlam Core French Attrition Rates (2004-2014)</t>
  </si>
  <si>
    <t>Table 6T.  SD 44 North Vancouver Core French Enrolment by Grade (2004-2014)</t>
  </si>
  <si>
    <t>Table 6T1. SD 44 North Vancouver Core French Attrition (2004-2014)</t>
  </si>
  <si>
    <t>Table 6T2. SD 44 North Vancouver Core French Attrition Rates (2004-2014)</t>
  </si>
  <si>
    <t>Table 6U.  SD 45 West Vancouver Core French Enrolment by Grade (2004-2014)</t>
  </si>
  <si>
    <t>Table 6U1. SD 45 West Vancouver Core French Attrition (2004-2014)</t>
  </si>
  <si>
    <t>Table 6U2. SD 45 West Vancouver Core French Attrition Rates (2004-2014)</t>
  </si>
  <si>
    <t>Table 6V.  SD 47 Powell River Core French Enrolment by Grade (2004-2014)</t>
  </si>
  <si>
    <t>Table 6V1. SD 47 Powell River Core French Attrition (2004-2014)</t>
  </si>
  <si>
    <t>Table 6V2. SD 47 Powell River Core French Attrition Rates (2004-2014)</t>
  </si>
  <si>
    <t>Table 6W.  SD 48 Sea to Sky Core French Enrolment by Grade (2004-2014)</t>
  </si>
  <si>
    <t>Table 6W1. SD 48 Sea to Sky Core French Attrition (2004-2014)</t>
  </si>
  <si>
    <t>Table 6W2. SD 48 Sea to Sky Core French Attrition Rates (2004-2014)</t>
  </si>
  <si>
    <t>Table 6X.  SD 50 Haida Gwaii Core French Enrolment by Grade (2004-2014)</t>
  </si>
  <si>
    <t>Table 6X1. SD 50 Haida Gwaii Core French Attrition (2004-2014)</t>
  </si>
  <si>
    <t>Table 6X2. SD 50 Haida Gwaii Core French Attrition Rates (2004-2014)</t>
  </si>
  <si>
    <t>Table 6Y. SD 52 Prince Rupert Core French Enrolment by Grade (2004-2014)</t>
  </si>
  <si>
    <t>Table 6Y1. SD 52 Prince Rupert Core French Attrition (2004-2014)</t>
  </si>
  <si>
    <t>Table 6Y2. SD 52 Prince Rupert Core French Attrition Rates (2004-2014)</t>
  </si>
  <si>
    <t>Table 6Z. SD 54 Bulkley Valley Core French Enrolment by Grade (2004-2014)</t>
  </si>
  <si>
    <t>Table 6Z1. SD 54 Bulkley Valley Core French Attrition (2004-2014)</t>
  </si>
  <si>
    <t>Table 6Z2. SD 54 Bulkey Valley Core French Attrition Rates (2004-2014)</t>
  </si>
  <si>
    <t>Table 6AA. SD 57 Prince George Core French Enrolment by Grade (2004-2014)</t>
  </si>
  <si>
    <t>Table 6AA1. SD 57 Prince George Core French Attrition (2004-2014)</t>
  </si>
  <si>
    <t>Table 6AA2. SD 57 Prince George Core French Attrition Rates (2004-2014)</t>
  </si>
  <si>
    <t>Table 6AB. SD 58 Nicola-Similkameen Core French Enrolment by Grade (2004-2014)</t>
  </si>
  <si>
    <t>Table 6AB1. SD 58 Nicola-Similkameen Core French Attrition (2004-2014)</t>
  </si>
  <si>
    <t>Table 6AB2. SD 58 Nicola-Similkameen Core French Attrition Rates (2004-2014)</t>
  </si>
  <si>
    <t>Table 6AC. SD 59 Peace River South Core French Enrolment by Grade (2004-2014)</t>
  </si>
  <si>
    <t>Table 6AC1.  SD 59 Peace River South Core French Attrition (2004-2014)</t>
  </si>
  <si>
    <t>Table 6C2.  SD 59 Peace River South Core French Attrition Rates (2004-2014)</t>
  </si>
  <si>
    <t>Table 6AD. SD 60 Peace River North Core French Enrolment by Grade (2004-2014)</t>
  </si>
  <si>
    <t>Table 6AD1. SD 60 Peace River North Core French Attrition (2004-2014)</t>
  </si>
  <si>
    <t>Table 6D2. SD 60 Peace River North Core French Attrition Rates (2004-2014)</t>
  </si>
  <si>
    <t>Table 6AE. SD 61 Greater Victoria Core French Enrolment by Grade (2004-2014)</t>
  </si>
  <si>
    <t>Table 6AE1. SD 61 Greater Victoria Core French Attrition (2004-2014)</t>
  </si>
  <si>
    <t>Table 6AE2. SD 61 Greater Victoria Core French Attrition Rates (2004-2014)</t>
  </si>
  <si>
    <t>Table 6AF. SD 62 Sooke Core French Enrolment by Grade (2004-2014)</t>
  </si>
  <si>
    <t>Table 6AF1. SD 62 Sooke Core French Attrition (2004-2014)</t>
  </si>
  <si>
    <t>Table 6AF2. SD 62 Sooke Core French Attrition Rates (2004-2014)</t>
  </si>
  <si>
    <t>Table 6AG. SD 63 Saanich Core French Enrolment by Grade (2004-2014)</t>
  </si>
  <si>
    <t>Table 6AG1. SD 63 Saanich Core French Attrition (2004-2014)</t>
  </si>
  <si>
    <t>Table 6AG2. SD 63 Saanich Core French Attrition Rates (2004-2014)</t>
  </si>
  <si>
    <t>Table 6AH. SD 64 Gulf Islands Core French Enrolment by Grade (2004-2014)</t>
  </si>
  <si>
    <t>Table 6AH1. SD 64 Gulf Islands Core French Attrition (2004-2014)</t>
  </si>
  <si>
    <t>Table 6AH2. SD 64 Gulf Islands Core French Attrition Rates (2004-2014)</t>
  </si>
  <si>
    <t>Table 6AI. SD 67 Okanagan Skaha Core French Enrolment by Grade (2004-2014)</t>
  </si>
  <si>
    <t>Table 6AI1. SD 67 Okanagan Skaha Core French Attrition (2004-2014)</t>
  </si>
  <si>
    <t>Table 6AI2. SD 67 Okanagan Skaha Core French Attrition Rates (2004-2014)</t>
  </si>
  <si>
    <t>Table 6AJ. SD 68 Nanaimo-Ladysmith Core French Enrolment by Grade (2004-2014)</t>
  </si>
  <si>
    <t>Table 6AJ1. SD 68 Nanaimo-Ladysmith Core French Attrition (2004-2014)</t>
  </si>
  <si>
    <t>Table 6AJ2. SD 68 Nanaimo-Ladysmith Core French Attrition Rates (2004-2014)</t>
  </si>
  <si>
    <t>Table 6AK. SD 69 Qualicum Core French Enrolment by Grade (2004-2014)</t>
  </si>
  <si>
    <t>Table 6AK1. SD 69 Qualicum Core French Attrition (2004-2014)</t>
  </si>
  <si>
    <t>Table 6AK2. SD 69 Qualicum Core French Attrition Rates (2004-2014)</t>
  </si>
  <si>
    <t>Table 6AL. SD 70 Alberni Core French Enrolment by Grade (2004-2014)</t>
  </si>
  <si>
    <t>Table 6AL1. SD 70 Alberni Core French Attrition (2004-2014)</t>
  </si>
  <si>
    <t>Table 6AL2. SD 70 Alberni Core French Attrition Rates (2004-2014)</t>
  </si>
  <si>
    <t>Table 6AM. SD 71 Comox Valley Core French Enrolment by Grade (2004-2014)</t>
  </si>
  <si>
    <t>Table 6AM1. SD 71 Comox Valley Core French Attrition (2004-2014)</t>
  </si>
  <si>
    <t>Table 6AM2. SD 71 Comox Valley Core French Attrition Rates (2004-2014)</t>
  </si>
  <si>
    <t>Table 6AN. SD 72 Campbell River Core French Enrolment by Grade (2004-2014)</t>
  </si>
  <si>
    <t>Table 6AN1. SD 72 Campbell River Core French Attrition (2004-2014)</t>
  </si>
  <si>
    <t>Table 6AN2. SD 72 Campbell River Core French Attrition Rates (2004-2014)</t>
  </si>
  <si>
    <t>Table 6AO. SD 73 Kamloops/Thompson Core French Enrolment by Grade (2004-2014)</t>
  </si>
  <si>
    <t>Table 6AO1. SD 73 Kamloops/Thompson Core French Attrition (2004-2014)</t>
  </si>
  <si>
    <t>Table 6AO2. SD 73 Kamloops/Thompson Core French Attrition Rates (2004-2014)</t>
  </si>
  <si>
    <t>Table 6AP. SD 75 Mission Core French Enrolment by Grade (2004-2014)</t>
  </si>
  <si>
    <t>Table 6AP1. SD 75 Mission Core French Attrition (2004-2014)</t>
  </si>
  <si>
    <t>Table 6AP2. SD 75 Mission Core French Attrition Rates (2004-2014)</t>
  </si>
  <si>
    <t>Table 6AQ. SD 79 Cowichan Valley Core French Enrolment by Grade (2004-2014)</t>
  </si>
  <si>
    <t>Table 6AQ1. SD 79 Cowichan Valley Core French Attrition (2004-2014)</t>
  </si>
  <si>
    <t>Table 6AQ2. SD 79 Cowichan Valley Core French Attrition Rates (2004-2014)</t>
  </si>
  <si>
    <t>Table 6AR. SD 82 Coast Mountains Core French Enrolment by Grade (2004-2014)</t>
  </si>
  <si>
    <t>Table 6AR1. SD 82 Coast Mountains Core French Attrition (2004-2014)</t>
  </si>
  <si>
    <t>Table 6AR2. SD 82 Coast Mountains Core French Attrition Rates (2004-2014)</t>
  </si>
  <si>
    <t>Table 6AS. SD 83 North Okanagan-Shuswap Core French Enrolment by Grade (2004-2014)</t>
  </si>
  <si>
    <t>Table 6AS1. SD 83 North Okanagan-Shuswap Core French Attrition (2004-2014)</t>
  </si>
  <si>
    <t>Table 6AS2. SD 83 North Okanagan-Shuswap Core French Attrition Rates (2004-2014)</t>
  </si>
  <si>
    <t>Table 6AT. SD 91 Nechako Lake Core French Enrolment by Grade (2004-2014)</t>
  </si>
  <si>
    <t>Table 6AT1. SD 91 Nechako Lake Core French Attrition (2004-2014)</t>
  </si>
  <si>
    <t>Table 6AT2. SD 91 Nechako Lake Core French Attrition Rates (2004-2014)</t>
  </si>
  <si>
    <t>SDs without FI:</t>
  </si>
  <si>
    <t>Table 6AT. SD 10 Arrow Lakes  Core French Enrolment by Grade (2004-2014)</t>
  </si>
  <si>
    <t>Table 6AT1. SD 10 Arrow Lakes Core French Attrition (2004-2014)</t>
  </si>
  <si>
    <t>Table 6AT2. SD 10 Arrow Lakes Core French Attrition Rates (2004-2014)</t>
  </si>
  <si>
    <t>Table 6AT. SD 19 Revelstoke Core French Enrolment by Grade (2004-2014)</t>
  </si>
  <si>
    <t>Table 6AT1. SD 19 Revelstoke Core French Attrition (2004-2014)</t>
  </si>
  <si>
    <t>Table 6AT2. SD 19 Revelstoke Core French Attrition Rates (2004-2014)</t>
  </si>
  <si>
    <t>Table 6AT. SD 46 Sunshine Coast Core French Enrolment by Grade (2004-2014)</t>
  </si>
  <si>
    <t>Table 6AT1. SD 46 Sunshine Coast Core French Attrition (2004-2014)</t>
  </si>
  <si>
    <t>Table 6AT2. SD 46 Sunshine Coast Core French Attrition Rates (2004-2014)</t>
  </si>
  <si>
    <t>Table 6AT. SD 49 Central Coast Core French Enrolment by Grade (2004-2014)</t>
  </si>
  <si>
    <t>Table 6AT1. SD 49 Central Coast Core French Attrition (2004-2014)</t>
  </si>
  <si>
    <t>Table 6AT2. SD 49 Central Coast Core French Attrition Rates (2004-2014)</t>
  </si>
  <si>
    <t>Table 6AT. SD 51 Boundary Core French Enrolment by Grade (2004-2014)</t>
  </si>
  <si>
    <t>Table 6AT1. SD 51 Boundary Core French Attrition (2004-2014)</t>
  </si>
  <si>
    <t>Table 6AT2. SD 51 Boundary Core French Attrition Rates (2004-2014)</t>
  </si>
  <si>
    <t>Table 6AT. SD 53 Okanagan Similkameen Core French Enrolment by Grade (2004-2014)</t>
  </si>
  <si>
    <t>Table 6AT1. SD 53 Okanagan Similkameen Core French Attrition (2004-2014)</t>
  </si>
  <si>
    <t>Table 6AT2. SD 53 Okanagan Similkameen Core French Attrition Rates (2004-2014)</t>
  </si>
  <si>
    <t>Table 6AT. SD 74 Gold Trail Core French Enrolment by Grade (2004-2014)</t>
  </si>
  <si>
    <t>Table 6AT1. SD 74 Gold Trail Core French Attrition (2004-2014)</t>
  </si>
  <si>
    <t>Table 6AT2. SD 74 Gold Trail Core French Attrition Rates (2004-2014)</t>
  </si>
  <si>
    <t>Table 6AT. SD 78 Fraser-Cascade Core French Enrolment by Grade (2004-2014)</t>
  </si>
  <si>
    <t>Table 6AT1. SD 78 Fraser-Cascade Core French Attrition (2004-2014)</t>
  </si>
  <si>
    <t>Table 6AT2. SD 78 Fraser-Cascade Core French Attrition Rates (2004-2014)</t>
  </si>
  <si>
    <t>Table 6AT. SD 81 Fort Nelson Core French Enrolment by Grade (2004-2014)</t>
  </si>
  <si>
    <t>Table 6AT1. SD 81 Fort Nelson Core French Attrition (2004-2014)</t>
  </si>
  <si>
    <t>Table 6AT2. SD 81 Fort Nelson Core French Attrition Rates (2004-2014)</t>
  </si>
  <si>
    <t>Table 6AT. SD 84 Vancouver Island West Core French Enrolment by Grade (2004-2014)</t>
  </si>
  <si>
    <t>Table 6AT1. SD 84 Vancouver Island West Core French Attrition (2004-2014)</t>
  </si>
  <si>
    <t>Table 6AT2. SD 84 Vancouver Island West Core French Attrition Rates (2004-2014)</t>
  </si>
  <si>
    <t>Table 6AT. SD 85 Vancouver Island North Core French Enrolment by Grade (2004-2014)</t>
  </si>
  <si>
    <t>Table 6AT1. SD 85 Vancouver Island North Core French Attrition (2004-2014)</t>
  </si>
  <si>
    <t>Table 6AT2. SD 85 Vancouver Island North Core French Attrition Rates (2004-2014)</t>
  </si>
  <si>
    <t>Table 6AT. SD 87 Stikine Core French Enrolment by Grade (2004-2014)</t>
  </si>
  <si>
    <t>Table 6AT1. SD 87 Stikine Core French Attrition (2004-2014)</t>
  </si>
  <si>
    <t>Table 6AT2. SD 87 Stikine Core French Attrition Rates (2004-2014)</t>
  </si>
  <si>
    <t>Table 6AT. SD 92 Nisga'a Core French Enrolment by Grade (2004-2014)</t>
  </si>
  <si>
    <t>Table 6AT1. SD 92 Nisga'a Core French Attrition (2004-2014)</t>
  </si>
  <si>
    <t>Table 6AT2. SD 92 Nisga'a Core French Attrition Rates (2004-2014)</t>
  </si>
  <si>
    <t>(empty) or "-"</t>
  </si>
  <si>
    <t>school district probably does not have Core French for this grade and this year.</t>
  </si>
  <si>
    <t>Notes</t>
  </si>
  <si>
    <t>For average 7-12 attrition of 5 past cohorts, I simply took the average of the 5 most recent 7-12 attrition rates, so it does not reflect the changing number of CF students over the 5 years</t>
  </si>
  <si>
    <t xml:space="preserve">Masked or #VALUE! </t>
  </si>
  <si>
    <t>Legend:</t>
  </si>
  <si>
    <t>Masked</t>
  </si>
  <si>
    <t>number hidden because number too low to preserve privacy, or number hidden because it could be used to calculate another masked number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</si>
</sst>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BACC6"/>
        <bgColor rgb="FF000000"/>
      </patternFill>
    </fill>
  </fills>
  <borders count="28">
    <border>
      <left/>
      <right/>
      <top/>
      <bottom/>
      <diagonal/>
    </border>
    <border>
      <left style="medium">
        <color rgb="FF4BACC6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medium">
        <color rgb="FF4BACC6"/>
      </bottom>
      <diagonal/>
    </border>
    <border>
      <left style="thin">
        <color theme="0" tint="-0.249977111117893"/>
      </left>
      <right/>
      <top style="medium">
        <color rgb="FF4BACC6"/>
      </top>
      <bottom/>
      <diagonal/>
    </border>
    <border>
      <left style="thin">
        <color theme="0" tint="-0.249977111117893"/>
      </left>
      <right/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theme="8" tint="-0.249977111117893"/>
      </left>
      <right style="thin">
        <color rgb="FFBFBFBF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BFBFBF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rgb="FF4BACC6"/>
      </left>
      <right style="thin">
        <color rgb="FFBFBFBF"/>
      </right>
      <top/>
      <bottom style="medium">
        <color rgb="FF4BACC6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rgb="FF4BACC6"/>
      </bottom>
      <diagonal/>
    </border>
    <border>
      <left style="thin">
        <color theme="0" tint="-0.249977111117893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thin">
        <color rgb="FFBFBFBF"/>
      </right>
      <top style="medium">
        <color rgb="FF4BACC6"/>
      </top>
      <bottom style="thick">
        <color theme="8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thick">
        <color theme="8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 style="thick">
        <color theme="8"/>
      </bottom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rgb="FFBFBFBF"/>
      </left>
      <right style="thin">
        <color rgb="FFBFBFBF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n">
        <color rgb="FFBFBFBF"/>
      </right>
      <top style="medium">
        <color rgb="FF4BACC6"/>
      </top>
      <bottom style="medium">
        <color rgb="FF4BACC6"/>
      </bottom>
      <diagonal/>
    </border>
    <border>
      <left style="thin">
        <color rgb="FFBFBFBF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thin">
        <color rgb="FFBFBFBF"/>
      </right>
      <top/>
      <bottom style="medium">
        <color rgb="FF4BACC6"/>
      </bottom>
      <diagonal/>
    </border>
    <border>
      <left/>
      <right style="thin">
        <color rgb="FFBFBFBF"/>
      </right>
      <top style="medium">
        <color rgb="FF4BACC6"/>
      </top>
      <bottom style="thick">
        <color theme="8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4BACC6"/>
      </top>
      <bottom style="medium">
        <color theme="8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8"/>
      </top>
      <bottom style="medium">
        <color theme="8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8"/>
      </top>
      <bottom style="medium">
        <color rgb="FF4BACC6"/>
      </bottom>
      <diagonal/>
    </border>
    <border>
      <left style="thin">
        <color theme="0" tint="-0.249977111117893"/>
      </left>
      <right style="medium">
        <color rgb="FF4BACC6"/>
      </right>
      <top style="medium">
        <color rgb="FF4BACC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10" fontId="3" fillId="0" borderId="2" xfId="2" applyNumberFormat="1" applyFont="1" applyBorder="1" applyAlignment="1">
      <alignment horizontal="right" vertical="center" wrapText="1"/>
    </xf>
    <xf numFmtId="10" fontId="3" fillId="0" borderId="4" xfId="2" applyNumberFormat="1" applyFont="1" applyBorder="1" applyAlignment="1">
      <alignment horizontal="right" vertical="center" wrapText="1"/>
    </xf>
    <xf numFmtId="3" fontId="7" fillId="0" borderId="5" xfId="0" applyNumberFormat="1" applyFont="1" applyBorder="1"/>
    <xf numFmtId="3" fontId="3" fillId="0" borderId="6" xfId="0" applyNumberFormat="1" applyFont="1" applyBorder="1" applyAlignment="1">
      <alignment horizontal="right" vertical="center" wrapText="1"/>
    </xf>
    <xf numFmtId="10" fontId="3" fillId="0" borderId="2" xfId="2" applyNumberFormat="1" applyFont="1" applyBorder="1" applyAlignment="1">
      <alignment horizontal="center" vertical="center" wrapText="1"/>
    </xf>
    <xf numFmtId="10" fontId="3" fillId="0" borderId="2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3" fillId="0" borderId="0" xfId="2" applyNumberFormat="1" applyFont="1" applyBorder="1" applyAlignment="1">
      <alignment horizontal="right" vertical="center" wrapText="1"/>
    </xf>
    <xf numFmtId="10" fontId="3" fillId="0" borderId="0" xfId="2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0" fontId="9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horizontal="left" vertical="center" wrapText="1"/>
    </xf>
    <xf numFmtId="1" fontId="6" fillId="3" borderId="11" xfId="1" applyNumberFormat="1" applyFont="1" applyFill="1" applyBorder="1" applyAlignment="1">
      <alignment horizontal="right" vertical="center" wrapText="1"/>
    </xf>
    <xf numFmtId="1" fontId="6" fillId="3" borderId="12" xfId="1" applyNumberFormat="1" applyFont="1" applyFill="1" applyBorder="1" applyAlignment="1">
      <alignment horizontal="right" vertical="center" wrapText="1"/>
    </xf>
    <xf numFmtId="1" fontId="6" fillId="3" borderId="2" xfId="1" applyNumberFormat="1" applyFont="1" applyFill="1" applyBorder="1" applyAlignment="1">
      <alignment horizontal="right" vertical="center" wrapText="1"/>
    </xf>
    <xf numFmtId="1" fontId="6" fillId="3" borderId="6" xfId="1" applyNumberFormat="1" applyFont="1" applyFill="1" applyBorder="1" applyAlignment="1">
      <alignment horizontal="right" vertical="center" wrapText="1"/>
    </xf>
    <xf numFmtId="49" fontId="11" fillId="6" borderId="13" xfId="0" applyNumberFormat="1" applyFont="1" applyFill="1" applyBorder="1" applyAlignment="1">
      <alignment horizontal="left" vertical="center" wrapText="1"/>
    </xf>
    <xf numFmtId="1" fontId="6" fillId="3" borderId="14" xfId="1" applyNumberFormat="1" applyFont="1" applyFill="1" applyBorder="1" applyAlignment="1">
      <alignment horizontal="right" vertical="center" wrapText="1"/>
    </xf>
    <xf numFmtId="1" fontId="6" fillId="3" borderId="15" xfId="1" applyNumberFormat="1" applyFont="1" applyFill="1" applyBorder="1" applyAlignment="1">
      <alignment horizontal="right" vertical="center" wrapText="1"/>
    </xf>
    <xf numFmtId="16" fontId="0" fillId="0" borderId="0" xfId="0" applyNumberFormat="1"/>
    <xf numFmtId="49" fontId="11" fillId="0" borderId="16" xfId="0" applyNumberFormat="1" applyFont="1" applyBorder="1" applyAlignment="1">
      <alignment horizontal="lef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" fontId="12" fillId="0" borderId="16" xfId="0" applyNumberFormat="1" applyFont="1" applyBorder="1" applyAlignment="1">
      <alignment horizontal="right" vertical="center" wrapText="1"/>
    </xf>
    <xf numFmtId="1" fontId="12" fillId="0" borderId="17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" fontId="6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64" fontId="6" fillId="3" borderId="2" xfId="1" applyNumberFormat="1" applyFont="1" applyFill="1" applyBorder="1" applyAlignment="1">
      <alignment horizontal="right" vertical="center" wrapText="1"/>
    </xf>
    <xf numFmtId="10" fontId="12" fillId="3" borderId="18" xfId="0" applyNumberFormat="1" applyFont="1" applyFill="1" applyBorder="1" applyAlignment="1">
      <alignment horizontal="right" vertical="center" wrapText="1"/>
    </xf>
    <xf numFmtId="10" fontId="6" fillId="3" borderId="6" xfId="2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10" fontId="9" fillId="0" borderId="16" xfId="0" applyNumberFormat="1" applyFont="1" applyBorder="1" applyAlignment="1">
      <alignment horizontal="right" vertical="center" wrapText="1"/>
    </xf>
    <xf numFmtId="10" fontId="12" fillId="0" borderId="17" xfId="2" applyNumberFormat="1" applyFont="1" applyBorder="1" applyAlignment="1">
      <alignment horizontal="right" vertical="center" wrapText="1"/>
    </xf>
    <xf numFmtId="10" fontId="9" fillId="0" borderId="0" xfId="0" applyNumberFormat="1" applyFont="1" applyBorder="1" applyAlignment="1">
      <alignment horizontal="right" vertical="center" wrapText="1"/>
    </xf>
    <xf numFmtId="10" fontId="12" fillId="0" borderId="1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164" fontId="12" fillId="3" borderId="21" xfId="0" applyNumberFormat="1" applyFont="1" applyFill="1" applyBorder="1" applyAlignment="1">
      <alignment horizontal="right" vertical="center" wrapText="1"/>
    </xf>
    <xf numFmtId="164" fontId="12" fillId="3" borderId="2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49" fontId="8" fillId="0" borderId="16" xfId="0" applyNumberFormat="1" applyFont="1" applyBorder="1" applyAlignment="1">
      <alignment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10" fontId="3" fillId="3" borderId="0" xfId="2" applyNumberFormat="1" applyFont="1" applyFill="1" applyBorder="1" applyAlignment="1">
      <alignment horizontal="right" vertical="center" wrapText="1"/>
    </xf>
    <xf numFmtId="0" fontId="7" fillId="0" borderId="5" xfId="0" applyFont="1" applyBorder="1"/>
    <xf numFmtId="10" fontId="3" fillId="0" borderId="0" xfId="0" applyNumberFormat="1" applyFont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6" fillId="3" borderId="27" xfId="0" applyFont="1" applyFill="1" applyBorder="1" applyAlignment="1">
      <alignment horizontal="right" vertical="center" wrapText="1"/>
    </xf>
    <xf numFmtId="0" fontId="13" fillId="0" borderId="0" xfId="0" applyFont="1"/>
    <xf numFmtId="0" fontId="1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48"/>
  <sheetViews>
    <sheetView tabSelected="1" topLeftCell="A4038" workbookViewId="0">
      <selection activeCell="H4052" sqref="H4052"/>
    </sheetView>
  </sheetViews>
  <sheetFormatPr defaultRowHeight="15"/>
  <cols>
    <col min="1" max="1" width="14.85546875" customWidth="1"/>
    <col min="3" max="3" width="12.7109375" customWidth="1"/>
    <col min="4" max="4" width="13.7109375" customWidth="1"/>
    <col min="5" max="5" width="11.5703125" customWidth="1"/>
    <col min="6" max="6" width="13" customWidth="1"/>
    <col min="7" max="7" width="12.85546875" customWidth="1"/>
    <col min="8" max="8" width="11.85546875" customWidth="1"/>
    <col min="9" max="9" width="11.7109375" customWidth="1"/>
    <col min="10" max="10" width="12.140625" customWidth="1"/>
    <col min="11" max="11" width="12.5703125" customWidth="1"/>
    <col min="12" max="12" width="11.28515625" customWidth="1"/>
    <col min="13" max="13" width="13.5703125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thickBo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6.5" thickBot="1">
      <c r="A4" s="5" t="s">
        <v>12</v>
      </c>
      <c r="D4" s="6" t="s">
        <v>243</v>
      </c>
    </row>
    <row r="5" spans="1:12" ht="16.5" thickBot="1">
      <c r="A5" s="5">
        <v>1</v>
      </c>
      <c r="L5" s="6" t="s">
        <v>243</v>
      </c>
    </row>
    <row r="6" spans="1:12" ht="16.5" thickBot="1">
      <c r="A6" s="5">
        <v>2</v>
      </c>
      <c r="D6" s="6" t="s">
        <v>243</v>
      </c>
    </row>
    <row r="7" spans="1:12" ht="16.5" thickBot="1">
      <c r="A7" s="5">
        <v>3</v>
      </c>
    </row>
    <row r="8" spans="1:12" ht="16.5" thickBot="1">
      <c r="A8" s="5">
        <v>4</v>
      </c>
      <c r="B8" s="6">
        <v>151</v>
      </c>
      <c r="C8" s="6">
        <v>162</v>
      </c>
      <c r="D8" s="6">
        <v>104</v>
      </c>
      <c r="E8" s="6">
        <v>71</v>
      </c>
      <c r="F8" s="6">
        <v>57</v>
      </c>
      <c r="G8" s="6" t="s">
        <v>243</v>
      </c>
      <c r="H8" s="6" t="s">
        <v>243</v>
      </c>
    </row>
    <row r="9" spans="1:12" ht="16.5" thickBot="1">
      <c r="A9" s="5">
        <v>5</v>
      </c>
      <c r="B9" s="6">
        <v>362</v>
      </c>
      <c r="C9" s="6">
        <v>355</v>
      </c>
      <c r="D9" s="6">
        <v>349</v>
      </c>
      <c r="E9" s="6">
        <v>359</v>
      </c>
      <c r="F9" s="6">
        <v>359</v>
      </c>
      <c r="G9" s="6">
        <v>348</v>
      </c>
      <c r="H9" s="6">
        <v>322</v>
      </c>
      <c r="I9" s="6">
        <v>312</v>
      </c>
      <c r="J9" s="6">
        <v>314</v>
      </c>
      <c r="K9" s="6">
        <v>331</v>
      </c>
      <c r="L9" s="6">
        <v>302</v>
      </c>
    </row>
    <row r="10" spans="1:12" ht="16.5" thickBot="1">
      <c r="A10" s="5">
        <v>6</v>
      </c>
      <c r="B10" s="6">
        <v>411</v>
      </c>
      <c r="C10" s="6">
        <v>369</v>
      </c>
      <c r="D10" s="6">
        <v>390</v>
      </c>
      <c r="E10" s="6">
        <v>336</v>
      </c>
      <c r="F10" s="6">
        <v>365</v>
      </c>
      <c r="G10" s="6">
        <v>362</v>
      </c>
      <c r="H10" s="6">
        <v>350</v>
      </c>
      <c r="I10" s="6">
        <v>327</v>
      </c>
      <c r="J10" s="6">
        <v>320</v>
      </c>
      <c r="K10" s="6">
        <v>319</v>
      </c>
      <c r="L10" s="6">
        <v>331</v>
      </c>
    </row>
    <row r="11" spans="1:12" ht="16.5" thickBot="1">
      <c r="A11" s="5">
        <v>7</v>
      </c>
      <c r="B11" s="6">
        <v>458</v>
      </c>
      <c r="C11" s="6">
        <v>391</v>
      </c>
      <c r="D11" s="6">
        <v>420</v>
      </c>
      <c r="E11" s="6">
        <v>428</v>
      </c>
      <c r="F11" s="6">
        <v>371</v>
      </c>
      <c r="G11" s="6">
        <v>371</v>
      </c>
      <c r="H11" s="6">
        <v>337</v>
      </c>
      <c r="I11" s="6">
        <v>353</v>
      </c>
      <c r="J11" s="6">
        <v>332</v>
      </c>
      <c r="K11" s="6">
        <v>297</v>
      </c>
      <c r="L11" s="6">
        <v>318</v>
      </c>
    </row>
    <row r="12" spans="1:12" ht="16.5" thickBot="1">
      <c r="A12" s="5">
        <v>8</v>
      </c>
      <c r="B12" s="6">
        <v>393</v>
      </c>
      <c r="C12" s="6">
        <v>430</v>
      </c>
      <c r="D12" s="6">
        <v>438</v>
      </c>
      <c r="E12" s="6">
        <v>379</v>
      </c>
      <c r="F12" s="6">
        <v>392</v>
      </c>
      <c r="G12" s="6">
        <v>340</v>
      </c>
      <c r="H12" s="6">
        <v>342</v>
      </c>
      <c r="I12" s="6">
        <v>335</v>
      </c>
      <c r="J12" s="6">
        <v>331</v>
      </c>
      <c r="K12" s="6">
        <v>319</v>
      </c>
      <c r="L12" s="6">
        <v>310</v>
      </c>
    </row>
    <row r="13" spans="1:12" ht="16.5" thickBot="1">
      <c r="A13" s="5">
        <v>9</v>
      </c>
      <c r="B13" s="6">
        <v>350</v>
      </c>
      <c r="C13" s="6">
        <v>259</v>
      </c>
      <c r="D13" s="6">
        <v>273</v>
      </c>
      <c r="E13" s="6">
        <v>235</v>
      </c>
      <c r="F13" s="6">
        <v>188</v>
      </c>
      <c r="G13" s="6">
        <v>167</v>
      </c>
      <c r="H13" s="6">
        <v>130</v>
      </c>
      <c r="I13" s="6">
        <v>141</v>
      </c>
      <c r="J13" s="6">
        <v>131</v>
      </c>
      <c r="K13" s="6">
        <v>113</v>
      </c>
      <c r="L13" s="6">
        <v>113</v>
      </c>
    </row>
    <row r="14" spans="1:12" ht="16.5" thickBot="1">
      <c r="A14" s="5">
        <v>10</v>
      </c>
      <c r="B14" s="6">
        <v>209</v>
      </c>
      <c r="C14" s="6">
        <v>225</v>
      </c>
      <c r="D14" s="6">
        <v>154</v>
      </c>
      <c r="E14" s="6">
        <v>108</v>
      </c>
      <c r="F14" s="6">
        <v>137</v>
      </c>
      <c r="G14" s="6">
        <v>82</v>
      </c>
      <c r="H14" s="6">
        <v>103</v>
      </c>
      <c r="I14" s="6">
        <v>73</v>
      </c>
      <c r="J14" s="6">
        <v>68</v>
      </c>
      <c r="K14" s="6">
        <v>67</v>
      </c>
      <c r="L14" s="6">
        <v>52</v>
      </c>
    </row>
    <row r="15" spans="1:12" ht="16.5" thickBot="1">
      <c r="A15" s="5">
        <v>11</v>
      </c>
      <c r="B15" s="6">
        <v>167</v>
      </c>
      <c r="C15" s="6">
        <v>139</v>
      </c>
      <c r="D15" s="6">
        <v>110</v>
      </c>
      <c r="E15" s="6">
        <v>93</v>
      </c>
      <c r="F15" s="6">
        <v>95</v>
      </c>
      <c r="G15" s="6">
        <v>63</v>
      </c>
      <c r="H15" s="6">
        <v>63</v>
      </c>
      <c r="I15" s="6">
        <v>63</v>
      </c>
      <c r="J15" s="6">
        <v>51</v>
      </c>
      <c r="K15" s="6">
        <v>66</v>
      </c>
      <c r="L15" s="6">
        <v>33</v>
      </c>
    </row>
    <row r="16" spans="1:12" ht="16.5" thickBot="1">
      <c r="A16" s="5">
        <v>12</v>
      </c>
      <c r="B16" s="6">
        <v>46</v>
      </c>
      <c r="C16" s="6">
        <v>77</v>
      </c>
      <c r="D16" s="6">
        <v>62</v>
      </c>
      <c r="E16" s="6">
        <v>32</v>
      </c>
      <c r="F16" s="6">
        <v>16</v>
      </c>
      <c r="G16" s="6">
        <v>14</v>
      </c>
      <c r="H16" s="6">
        <v>15</v>
      </c>
      <c r="I16" s="6">
        <v>23</v>
      </c>
      <c r="J16" s="6">
        <v>12</v>
      </c>
      <c r="K16" s="6">
        <v>30</v>
      </c>
      <c r="L16" s="6">
        <v>17</v>
      </c>
    </row>
    <row r="17" spans="1:13" ht="16.5" thickBot="1">
      <c r="A17" s="5" t="s">
        <v>13</v>
      </c>
      <c r="C17" s="6"/>
      <c r="D17" s="6"/>
      <c r="E17" s="6"/>
      <c r="F17" s="7"/>
      <c r="G17" s="8"/>
      <c r="H17" s="8"/>
      <c r="I17" s="8"/>
      <c r="J17" s="8"/>
      <c r="K17" s="8"/>
      <c r="L17" s="9"/>
    </row>
    <row r="18" spans="1:13" ht="32.25" thickBot="1">
      <c r="A18" s="10" t="s">
        <v>14</v>
      </c>
      <c r="B18" s="11">
        <v>2547</v>
      </c>
      <c r="C18" s="11">
        <v>2407</v>
      </c>
      <c r="D18" s="11">
        <v>2302</v>
      </c>
      <c r="E18" s="11">
        <v>2041</v>
      </c>
      <c r="F18" s="11">
        <v>1980</v>
      </c>
      <c r="G18" s="6" t="s">
        <v>243</v>
      </c>
      <c r="H18" s="6" t="s">
        <v>243</v>
      </c>
      <c r="I18" s="11">
        <v>1627</v>
      </c>
      <c r="J18" s="11">
        <v>1559</v>
      </c>
      <c r="K18" s="11">
        <v>1542</v>
      </c>
      <c r="L18" s="6" t="s">
        <v>243</v>
      </c>
    </row>
    <row r="19" spans="1:13" ht="48" thickBot="1">
      <c r="A19" s="10" t="s">
        <v>15</v>
      </c>
      <c r="B19" s="12"/>
      <c r="C19" s="12">
        <f t="shared" ref="C19:L19" si="0">((C18-B18)/B18)</f>
        <v>-5.4966627404789949E-2</v>
      </c>
      <c r="D19" s="12">
        <f t="shared" si="0"/>
        <v>-4.3622766929788115E-2</v>
      </c>
      <c r="E19" s="12">
        <f t="shared" si="0"/>
        <v>-0.11337966985230234</v>
      </c>
      <c r="F19" s="12">
        <f t="shared" si="0"/>
        <v>-2.9887310142087214E-2</v>
      </c>
      <c r="G19" s="12" t="e">
        <f t="shared" si="0"/>
        <v>#VALUE!</v>
      </c>
      <c r="H19" s="12" t="e">
        <f t="shared" si="0"/>
        <v>#VALUE!</v>
      </c>
      <c r="I19" s="12" t="e">
        <f t="shared" si="0"/>
        <v>#VALUE!</v>
      </c>
      <c r="J19" s="12">
        <f t="shared" si="0"/>
        <v>-4.1794714197910261E-2</v>
      </c>
      <c r="K19" s="12">
        <f t="shared" si="0"/>
        <v>-1.0904425914047467E-2</v>
      </c>
      <c r="L19" s="12" t="e">
        <f t="shared" si="0"/>
        <v>#VALUE!</v>
      </c>
    </row>
    <row r="20" spans="1:13" ht="48" thickBot="1">
      <c r="A20" s="10" t="s">
        <v>16</v>
      </c>
      <c r="B20" s="12"/>
      <c r="C20" s="12"/>
      <c r="D20" s="12"/>
      <c r="E20" s="12"/>
      <c r="F20" s="13"/>
      <c r="G20" s="13" t="e">
        <f t="shared" ref="G20:L20" si="1">(G18-B18)/B18</f>
        <v>#VALUE!</v>
      </c>
      <c r="H20" s="13" t="e">
        <f t="shared" si="1"/>
        <v>#VALUE!</v>
      </c>
      <c r="I20" s="13">
        <f t="shared" si="1"/>
        <v>-0.29322328410078191</v>
      </c>
      <c r="J20" s="13">
        <f t="shared" si="1"/>
        <v>-0.23615874571288584</v>
      </c>
      <c r="K20" s="13">
        <f t="shared" si="1"/>
        <v>-0.22121212121212122</v>
      </c>
      <c r="L20" s="13" t="e">
        <f t="shared" si="1"/>
        <v>#VALUE!</v>
      </c>
    </row>
    <row r="21" spans="1:13" ht="48" thickBot="1">
      <c r="A21" s="10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 t="e">
        <f>(L18-B18)/B18</f>
        <v>#VALUE!</v>
      </c>
    </row>
    <row r="22" spans="1:13" ht="32.25" thickBot="1">
      <c r="A22" s="10" t="s">
        <v>18</v>
      </c>
      <c r="B22" s="14">
        <v>6366</v>
      </c>
      <c r="C22" s="14">
        <v>6064</v>
      </c>
      <c r="D22" s="14">
        <v>6015</v>
      </c>
      <c r="E22" s="14">
        <v>5868</v>
      </c>
      <c r="F22" s="14">
        <v>5629</v>
      </c>
      <c r="G22" s="11">
        <v>5543</v>
      </c>
      <c r="H22" s="11">
        <v>5378</v>
      </c>
      <c r="I22" s="11">
        <v>5365</v>
      </c>
      <c r="J22" s="11">
        <v>5331</v>
      </c>
      <c r="K22" s="11">
        <v>5259</v>
      </c>
      <c r="L22" s="15">
        <v>5260</v>
      </c>
    </row>
    <row r="23" spans="1:13" ht="63.75" thickBot="1">
      <c r="A23" s="10" t="s">
        <v>19</v>
      </c>
      <c r="B23" s="16"/>
      <c r="C23" s="12">
        <f t="shared" ref="C23:L23" si="2">(C22-B22)/B22</f>
        <v>-4.7439522463085138E-2</v>
      </c>
      <c r="D23" s="12">
        <f t="shared" si="2"/>
        <v>-8.0804749340369388E-3</v>
      </c>
      <c r="E23" s="12">
        <f t="shared" si="2"/>
        <v>-2.4438902743142144E-2</v>
      </c>
      <c r="F23" s="12">
        <f t="shared" si="2"/>
        <v>-4.0729379686434898E-2</v>
      </c>
      <c r="G23" s="12">
        <f t="shared" si="2"/>
        <v>-1.5278024515899805E-2</v>
      </c>
      <c r="H23" s="12">
        <f t="shared" si="2"/>
        <v>-2.9767274039328884E-2</v>
      </c>
      <c r="I23" s="12">
        <f t="shared" si="2"/>
        <v>-2.4172554853105245E-3</v>
      </c>
      <c r="J23" s="12">
        <f t="shared" si="2"/>
        <v>-6.337371854613234E-3</v>
      </c>
      <c r="K23" s="12">
        <f t="shared" si="2"/>
        <v>-1.3505908835115363E-2</v>
      </c>
      <c r="L23" s="12">
        <f t="shared" si="2"/>
        <v>1.9015021867275147E-4</v>
      </c>
    </row>
    <row r="24" spans="1:13" ht="63.75" thickBot="1">
      <c r="A24" s="10" t="s">
        <v>20</v>
      </c>
      <c r="B24" s="16"/>
      <c r="C24" s="17"/>
      <c r="D24" s="17"/>
      <c r="E24" s="17"/>
      <c r="F24" s="17"/>
      <c r="G24" s="12">
        <f t="shared" ref="G24:L24" si="3">(G22-B22)/B22</f>
        <v>-0.12928055293748036</v>
      </c>
      <c r="H24" s="12">
        <f t="shared" si="3"/>
        <v>-0.11312664907651715</v>
      </c>
      <c r="I24" s="12">
        <f t="shared" si="3"/>
        <v>-0.10806317539484622</v>
      </c>
      <c r="J24" s="12">
        <f t="shared" si="3"/>
        <v>-9.1513292433537827E-2</v>
      </c>
      <c r="K24" s="12">
        <f t="shared" si="3"/>
        <v>-6.5731035707941018E-2</v>
      </c>
      <c r="L24" s="12">
        <f t="shared" si="3"/>
        <v>-5.1055385170485294E-2</v>
      </c>
    </row>
    <row r="25" spans="1:13" ht="63.75" thickBot="1">
      <c r="A25" s="10" t="s">
        <v>21</v>
      </c>
      <c r="B25" s="16"/>
      <c r="C25" s="17"/>
      <c r="D25" s="17"/>
      <c r="E25" s="17"/>
      <c r="F25" s="17"/>
      <c r="G25" s="12"/>
      <c r="H25" s="12"/>
      <c r="I25" s="12"/>
      <c r="J25" s="12"/>
      <c r="K25" s="12"/>
      <c r="L25" s="12">
        <f>(L22-B22)/B22</f>
        <v>-0.1737354696826893</v>
      </c>
    </row>
    <row r="26" spans="1:13" ht="32.25" thickBot="1">
      <c r="A26" s="10" t="s">
        <v>22</v>
      </c>
      <c r="B26" s="12">
        <f>B18/B22</f>
        <v>0.40009425070688032</v>
      </c>
      <c r="C26" s="12">
        <f t="shared" ref="C26:L26" si="4">C18/C22</f>
        <v>0.39693271767810029</v>
      </c>
      <c r="D26" s="12">
        <f t="shared" si="4"/>
        <v>0.38270989193682459</v>
      </c>
      <c r="E26" s="12">
        <f t="shared" si="4"/>
        <v>0.34781867757327878</v>
      </c>
      <c r="F26" s="12">
        <f t="shared" si="4"/>
        <v>0.35174986676141412</v>
      </c>
      <c r="G26" s="12" t="e">
        <f t="shared" si="4"/>
        <v>#VALUE!</v>
      </c>
      <c r="H26" s="12" t="e">
        <f t="shared" si="4"/>
        <v>#VALUE!</v>
      </c>
      <c r="I26" s="12">
        <f t="shared" si="4"/>
        <v>0.30326188257222741</v>
      </c>
      <c r="J26" s="12">
        <f t="shared" si="4"/>
        <v>0.29244044269367847</v>
      </c>
      <c r="K26" s="12">
        <f t="shared" si="4"/>
        <v>0.29321163719338278</v>
      </c>
      <c r="L26" s="12" t="e">
        <f t="shared" si="4"/>
        <v>#VALUE!</v>
      </c>
    </row>
    <row r="27" spans="1:13" ht="63">
      <c r="A27" s="18" t="s">
        <v>23</v>
      </c>
      <c r="B27" s="19"/>
      <c r="C27" s="19">
        <f t="shared" ref="C27:K27" si="5">(C26-B26)</f>
        <v>-3.1615330287800281E-3</v>
      </c>
      <c r="D27" s="19">
        <f t="shared" si="5"/>
        <v>-1.4222825741275702E-2</v>
      </c>
      <c r="E27" s="19">
        <f t="shared" si="5"/>
        <v>-3.4891214363545808E-2</v>
      </c>
      <c r="F27" s="19">
        <f t="shared" si="5"/>
        <v>3.9311891881353422E-3</v>
      </c>
      <c r="G27" s="19" t="e">
        <f t="shared" si="5"/>
        <v>#VALUE!</v>
      </c>
      <c r="H27" s="19" t="e">
        <f t="shared" si="5"/>
        <v>#VALUE!</v>
      </c>
      <c r="I27" s="19" t="e">
        <f t="shared" si="5"/>
        <v>#VALUE!</v>
      </c>
      <c r="J27" s="19">
        <f t="shared" si="5"/>
        <v>-1.0821439878548944E-2</v>
      </c>
      <c r="K27" s="19">
        <f t="shared" si="5"/>
        <v>7.7119449970430853E-4</v>
      </c>
      <c r="L27" s="19" t="e">
        <f>(L26-K26)</f>
        <v>#VALUE!</v>
      </c>
    </row>
    <row r="28" spans="1:13" ht="63">
      <c r="A28" s="18" t="s">
        <v>24</v>
      </c>
      <c r="B28" s="19"/>
      <c r="C28" s="19"/>
      <c r="D28" s="19"/>
      <c r="E28" s="19"/>
      <c r="F28" s="19"/>
      <c r="G28" s="19" t="e">
        <f>G26-B26</f>
        <v>#VALUE!</v>
      </c>
      <c r="H28" s="19" t="e">
        <f t="shared" ref="H28:K28" si="6">H26-C26</f>
        <v>#VALUE!</v>
      </c>
      <c r="I28" s="19">
        <f t="shared" si="6"/>
        <v>-7.9448009364597172E-2</v>
      </c>
      <c r="J28" s="19">
        <f t="shared" si="6"/>
        <v>-5.5378234879600308E-2</v>
      </c>
      <c r="K28" s="19">
        <f t="shared" si="6"/>
        <v>-5.8538229568031341E-2</v>
      </c>
      <c r="L28" s="19" t="e">
        <f>L26-G26</f>
        <v>#VALUE!</v>
      </c>
    </row>
    <row r="29" spans="1:13" ht="63">
      <c r="A29" s="18" t="s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 t="e">
        <f>L26-B26</f>
        <v>#VALUE!</v>
      </c>
    </row>
    <row r="30" spans="1:13" ht="15.75">
      <c r="A30" s="18"/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</row>
    <row r="31" spans="1:13" ht="15.75">
      <c r="A31" s="21" t="s">
        <v>26</v>
      </c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3"/>
    </row>
    <row r="32" spans="1:13" ht="15.7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1:14" ht="15.75">
      <c r="A33" s="25" t="s">
        <v>27</v>
      </c>
      <c r="B33" s="26" t="s">
        <v>1</v>
      </c>
      <c r="C33" s="26" t="s">
        <v>2</v>
      </c>
      <c r="D33" s="26" t="s">
        <v>3</v>
      </c>
      <c r="E33" s="26" t="s">
        <v>4</v>
      </c>
      <c r="F33" s="26" t="s">
        <v>5</v>
      </c>
      <c r="G33" s="26" t="s">
        <v>6</v>
      </c>
      <c r="H33" s="26" t="s">
        <v>7</v>
      </c>
      <c r="I33" s="26" t="s">
        <v>8</v>
      </c>
      <c r="J33" s="26" t="s">
        <v>9</v>
      </c>
      <c r="K33" s="26" t="s">
        <v>10</v>
      </c>
      <c r="L33" s="26" t="s">
        <v>11</v>
      </c>
      <c r="M33" s="27" t="s">
        <v>28</v>
      </c>
    </row>
    <row r="34" spans="1:14" ht="16.5" thickBot="1">
      <c r="A34" s="28" t="s">
        <v>29</v>
      </c>
      <c r="B34" s="29"/>
      <c r="C34" s="29"/>
      <c r="D34" s="29" t="e">
        <f>-D4</f>
        <v>#VALUE!</v>
      </c>
      <c r="E34" s="29"/>
      <c r="F34" s="29"/>
      <c r="G34" s="29"/>
      <c r="H34" s="29"/>
      <c r="I34" s="29"/>
      <c r="J34" s="29"/>
      <c r="K34" s="29"/>
      <c r="L34" s="29"/>
      <c r="M34" s="6" t="s">
        <v>243</v>
      </c>
    </row>
    <row r="35" spans="1:14" ht="16.5" thickBot="1">
      <c r="A35" s="28" t="s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 t="e">
        <f>K4-L5</f>
        <v>#VALUE!</v>
      </c>
      <c r="M35" s="6" t="s">
        <v>243</v>
      </c>
    </row>
    <row r="36" spans="1:14" ht="16.5" thickBot="1">
      <c r="A36" s="28" t="s">
        <v>31</v>
      </c>
      <c r="B36" s="31"/>
      <c r="C36" s="29"/>
      <c r="D36" s="29" t="e">
        <f t="shared" ref="C36:L46" si="7">C5-D6</f>
        <v>#VALUE!</v>
      </c>
      <c r="E36" s="29"/>
      <c r="F36" s="29"/>
      <c r="G36" s="29"/>
      <c r="H36" s="29"/>
      <c r="I36" s="29"/>
      <c r="J36" s="29"/>
      <c r="K36" s="29"/>
      <c r="L36" s="29"/>
      <c r="M36" s="6" t="s">
        <v>243</v>
      </c>
    </row>
    <row r="37" spans="1:14" ht="16.5" thickBot="1">
      <c r="A37" s="28" t="s">
        <v>32</v>
      </c>
      <c r="B37" s="31"/>
      <c r="C37" s="29"/>
      <c r="D37" s="29"/>
      <c r="E37" s="29" t="e">
        <f>D6-E7</f>
        <v>#VALUE!</v>
      </c>
      <c r="F37" s="29"/>
      <c r="G37" s="29"/>
      <c r="H37" s="29"/>
      <c r="I37" s="29"/>
      <c r="J37" s="29"/>
      <c r="K37" s="29"/>
      <c r="L37" s="29"/>
      <c r="M37" s="6" t="s">
        <v>243</v>
      </c>
    </row>
    <row r="38" spans="1:14" ht="16.5" thickBot="1">
      <c r="A38" s="28" t="s">
        <v>33</v>
      </c>
      <c r="B38" s="31"/>
      <c r="C38" s="29">
        <f t="shared" si="7"/>
        <v>-162</v>
      </c>
      <c r="D38" s="29">
        <f t="shared" si="7"/>
        <v>-104</v>
      </c>
      <c r="E38" s="29">
        <f>D7-E8</f>
        <v>-71</v>
      </c>
      <c r="F38" s="29">
        <f t="shared" si="7"/>
        <v>-57</v>
      </c>
      <c r="G38" s="29" t="e">
        <f t="shared" si="7"/>
        <v>#VALUE!</v>
      </c>
      <c r="H38" s="29" t="e">
        <f t="shared" si="7"/>
        <v>#VALUE!</v>
      </c>
      <c r="I38" s="29"/>
      <c r="J38" s="29"/>
      <c r="K38" s="29"/>
      <c r="L38" s="29"/>
      <c r="M38" s="32">
        <v>-67.5</v>
      </c>
    </row>
    <row r="39" spans="1:14" ht="16.5" thickBot="1">
      <c r="A39" s="28" t="s">
        <v>34</v>
      </c>
      <c r="B39" s="31"/>
      <c r="C39" s="29">
        <f t="shared" si="7"/>
        <v>-204</v>
      </c>
      <c r="D39" s="29">
        <f t="shared" si="7"/>
        <v>-187</v>
      </c>
      <c r="E39" s="29">
        <f t="shared" si="7"/>
        <v>-255</v>
      </c>
      <c r="F39" s="29">
        <f t="shared" si="7"/>
        <v>-288</v>
      </c>
      <c r="G39" s="29">
        <f t="shared" si="7"/>
        <v>-291</v>
      </c>
      <c r="H39" s="29" t="e">
        <f t="shared" si="7"/>
        <v>#VALUE!</v>
      </c>
      <c r="I39" s="29" t="e">
        <f t="shared" si="7"/>
        <v>#VALUE!</v>
      </c>
      <c r="J39" s="29">
        <f t="shared" si="7"/>
        <v>-314</v>
      </c>
      <c r="K39" s="29">
        <f t="shared" si="7"/>
        <v>-331</v>
      </c>
      <c r="L39" s="29">
        <f t="shared" si="7"/>
        <v>-302</v>
      </c>
      <c r="M39" s="32">
        <v>-279.5</v>
      </c>
    </row>
    <row r="40" spans="1:14" ht="16.5" thickBot="1">
      <c r="A40" s="28" t="s">
        <v>35</v>
      </c>
      <c r="B40" s="31"/>
      <c r="C40" s="29">
        <f t="shared" si="7"/>
        <v>-7</v>
      </c>
      <c r="D40" s="29">
        <f t="shared" si="7"/>
        <v>-35</v>
      </c>
      <c r="E40" s="29">
        <f t="shared" si="7"/>
        <v>13</v>
      </c>
      <c r="F40" s="29">
        <f t="shared" si="7"/>
        <v>-6</v>
      </c>
      <c r="G40" s="29">
        <f t="shared" si="7"/>
        <v>-3</v>
      </c>
      <c r="H40" s="29">
        <f t="shared" si="7"/>
        <v>-2</v>
      </c>
      <c r="I40" s="29">
        <f t="shared" si="7"/>
        <v>-5</v>
      </c>
      <c r="J40" s="29">
        <f t="shared" si="7"/>
        <v>-8</v>
      </c>
      <c r="K40" s="29">
        <f t="shared" si="7"/>
        <v>-5</v>
      </c>
      <c r="L40" s="29">
        <f t="shared" si="7"/>
        <v>0</v>
      </c>
      <c r="M40" s="32">
        <v>-5.8</v>
      </c>
    </row>
    <row r="41" spans="1:14" ht="16.5" thickBot="1">
      <c r="A41" s="28" t="s">
        <v>36</v>
      </c>
      <c r="B41" s="31"/>
      <c r="C41" s="29">
        <f t="shared" si="7"/>
        <v>20</v>
      </c>
      <c r="D41" s="29">
        <f t="shared" si="7"/>
        <v>-51</v>
      </c>
      <c r="E41" s="29">
        <f t="shared" si="7"/>
        <v>-38</v>
      </c>
      <c r="F41" s="29">
        <f t="shared" si="7"/>
        <v>-35</v>
      </c>
      <c r="G41" s="29">
        <f t="shared" si="7"/>
        <v>-6</v>
      </c>
      <c r="H41" s="29">
        <f t="shared" si="7"/>
        <v>25</v>
      </c>
      <c r="I41" s="29">
        <f t="shared" si="7"/>
        <v>-3</v>
      </c>
      <c r="J41" s="29">
        <f t="shared" si="7"/>
        <v>-5</v>
      </c>
      <c r="K41" s="29">
        <f t="shared" si="7"/>
        <v>23</v>
      </c>
      <c r="L41" s="29">
        <f t="shared" si="7"/>
        <v>1</v>
      </c>
      <c r="M41" s="32">
        <v>-6.9</v>
      </c>
    </row>
    <row r="42" spans="1:14" ht="16.5" thickBot="1">
      <c r="A42" s="28" t="s">
        <v>37</v>
      </c>
      <c r="B42" s="31"/>
      <c r="C42" s="29">
        <f t="shared" si="7"/>
        <v>28</v>
      </c>
      <c r="D42" s="29">
        <f t="shared" si="7"/>
        <v>-47</v>
      </c>
      <c r="E42" s="29">
        <f t="shared" si="7"/>
        <v>41</v>
      </c>
      <c r="F42" s="29">
        <f t="shared" si="7"/>
        <v>36</v>
      </c>
      <c r="G42" s="29">
        <f t="shared" si="7"/>
        <v>31</v>
      </c>
      <c r="H42" s="29">
        <f t="shared" si="7"/>
        <v>29</v>
      </c>
      <c r="I42" s="29">
        <f t="shared" si="7"/>
        <v>2</v>
      </c>
      <c r="J42" s="29">
        <f t="shared" si="7"/>
        <v>22</v>
      </c>
      <c r="K42" s="29">
        <f t="shared" si="7"/>
        <v>13</v>
      </c>
      <c r="L42" s="29">
        <f t="shared" si="7"/>
        <v>-13</v>
      </c>
      <c r="M42" s="32">
        <v>14.2</v>
      </c>
    </row>
    <row r="43" spans="1:14" ht="16.5" thickBot="1">
      <c r="A43" s="28" t="s">
        <v>38</v>
      </c>
      <c r="B43" s="31"/>
      <c r="C43" s="29">
        <f t="shared" si="7"/>
        <v>134</v>
      </c>
      <c r="D43" s="29">
        <f t="shared" si="7"/>
        <v>157</v>
      </c>
      <c r="E43" s="29">
        <f t="shared" si="7"/>
        <v>203</v>
      </c>
      <c r="F43" s="29">
        <f t="shared" si="7"/>
        <v>191</v>
      </c>
      <c r="G43" s="29">
        <f t="shared" si="7"/>
        <v>225</v>
      </c>
      <c r="H43" s="29">
        <f t="shared" si="7"/>
        <v>210</v>
      </c>
      <c r="I43" s="29">
        <f t="shared" si="7"/>
        <v>201</v>
      </c>
      <c r="J43" s="29">
        <f t="shared" si="7"/>
        <v>204</v>
      </c>
      <c r="K43" s="29">
        <f t="shared" si="7"/>
        <v>218</v>
      </c>
      <c r="L43" s="29">
        <f t="shared" si="7"/>
        <v>206</v>
      </c>
      <c r="M43" s="32">
        <v>194.9</v>
      </c>
    </row>
    <row r="44" spans="1:14" ht="16.5" thickBot="1">
      <c r="A44" s="28" t="s">
        <v>39</v>
      </c>
      <c r="B44" s="31"/>
      <c r="C44" s="29">
        <f t="shared" si="7"/>
        <v>125</v>
      </c>
      <c r="D44" s="29">
        <f t="shared" si="7"/>
        <v>105</v>
      </c>
      <c r="E44" s="29">
        <f t="shared" si="7"/>
        <v>165</v>
      </c>
      <c r="F44" s="29">
        <f t="shared" si="7"/>
        <v>98</v>
      </c>
      <c r="G44" s="29">
        <f t="shared" si="7"/>
        <v>106</v>
      </c>
      <c r="H44" s="29">
        <f t="shared" si="7"/>
        <v>64</v>
      </c>
      <c r="I44" s="29">
        <f t="shared" si="7"/>
        <v>57</v>
      </c>
      <c r="J44" s="29">
        <f t="shared" si="7"/>
        <v>73</v>
      </c>
      <c r="K44" s="29">
        <f t="shared" si="7"/>
        <v>64</v>
      </c>
      <c r="L44" s="29">
        <f t="shared" si="7"/>
        <v>61</v>
      </c>
      <c r="M44" s="32">
        <v>91.8</v>
      </c>
    </row>
    <row r="45" spans="1:14" ht="16.5" thickBot="1">
      <c r="A45" s="28" t="s">
        <v>40</v>
      </c>
      <c r="B45" s="31"/>
      <c r="C45" s="29">
        <f t="shared" si="7"/>
        <v>70</v>
      </c>
      <c r="D45" s="29">
        <f t="shared" si="7"/>
        <v>115</v>
      </c>
      <c r="E45" s="29">
        <f t="shared" si="7"/>
        <v>61</v>
      </c>
      <c r="F45" s="29">
        <f t="shared" si="7"/>
        <v>13</v>
      </c>
      <c r="G45" s="29">
        <f t="shared" si="7"/>
        <v>74</v>
      </c>
      <c r="H45" s="29">
        <f t="shared" si="7"/>
        <v>19</v>
      </c>
      <c r="I45" s="29">
        <f t="shared" si="7"/>
        <v>40</v>
      </c>
      <c r="J45" s="29">
        <f t="shared" si="7"/>
        <v>22</v>
      </c>
      <c r="K45" s="29">
        <f t="shared" si="7"/>
        <v>2</v>
      </c>
      <c r="L45" s="29">
        <f t="shared" si="7"/>
        <v>34</v>
      </c>
      <c r="M45" s="32">
        <v>45</v>
      </c>
    </row>
    <row r="46" spans="1:14" ht="16.5" thickBot="1">
      <c r="A46" s="33" t="s">
        <v>41</v>
      </c>
      <c r="B46" s="34"/>
      <c r="C46" s="29">
        <f t="shared" si="7"/>
        <v>90</v>
      </c>
      <c r="D46" s="29">
        <f t="shared" si="7"/>
        <v>77</v>
      </c>
      <c r="E46" s="29">
        <f t="shared" si="7"/>
        <v>78</v>
      </c>
      <c r="F46" s="29">
        <f t="shared" si="7"/>
        <v>77</v>
      </c>
      <c r="G46" s="29">
        <f t="shared" si="7"/>
        <v>81</v>
      </c>
      <c r="H46" s="29">
        <f t="shared" si="7"/>
        <v>48</v>
      </c>
      <c r="I46" s="29">
        <f t="shared" si="7"/>
        <v>40</v>
      </c>
      <c r="J46" s="29">
        <f t="shared" si="7"/>
        <v>51</v>
      </c>
      <c r="K46" s="29">
        <f t="shared" si="7"/>
        <v>21</v>
      </c>
      <c r="L46" s="29">
        <f>K15-L16</f>
        <v>49</v>
      </c>
      <c r="M46" s="35">
        <v>61.2</v>
      </c>
      <c r="N46" s="36"/>
    </row>
    <row r="47" spans="1:14" ht="17.25" thickTop="1" thickBot="1">
      <c r="A47" s="37" t="s">
        <v>42</v>
      </c>
      <c r="B47" s="38" t="s">
        <v>43</v>
      </c>
      <c r="C47" s="39"/>
      <c r="D47" s="39"/>
      <c r="E47" s="39"/>
      <c r="F47" s="39"/>
      <c r="G47" s="39">
        <f t="shared" ref="G47:L47" si="8">B11-G16</f>
        <v>444</v>
      </c>
      <c r="H47" s="39">
        <f t="shared" si="8"/>
        <v>376</v>
      </c>
      <c r="I47" s="39">
        <f t="shared" si="8"/>
        <v>397</v>
      </c>
      <c r="J47" s="39">
        <f t="shared" si="8"/>
        <v>416</v>
      </c>
      <c r="K47" s="39">
        <f t="shared" si="8"/>
        <v>341</v>
      </c>
      <c r="L47" s="39">
        <f t="shared" si="8"/>
        <v>354</v>
      </c>
      <c r="M47" s="40">
        <v>388</v>
      </c>
    </row>
    <row r="48" spans="1:14" ht="15.75">
      <c r="A48" s="41"/>
      <c r="B48" s="42"/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3"/>
    </row>
    <row r="49" spans="1:13" ht="15.75">
      <c r="A49" s="45" t="s">
        <v>44</v>
      </c>
      <c r="B49" s="19"/>
      <c r="C49" s="19"/>
      <c r="D49" s="19"/>
      <c r="E49" s="19"/>
      <c r="F49" s="19"/>
      <c r="G49" s="19"/>
      <c r="H49" s="44"/>
      <c r="I49" s="19"/>
      <c r="J49" s="19"/>
      <c r="K49" s="19"/>
      <c r="L49" s="19"/>
    </row>
    <row r="50" spans="1:13" ht="16.5" thickBo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3" ht="16.5" thickBot="1">
      <c r="A51" s="3" t="s">
        <v>45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9</v>
      </c>
      <c r="K51" s="4" t="s">
        <v>10</v>
      </c>
      <c r="L51" s="4" t="s">
        <v>11</v>
      </c>
      <c r="M51" s="46" t="s">
        <v>46</v>
      </c>
    </row>
    <row r="52" spans="1:13" ht="16.5" thickBot="1">
      <c r="A52" s="5">
        <v>1</v>
      </c>
      <c r="B52" s="47" t="s">
        <v>47</v>
      </c>
      <c r="C52" s="48"/>
      <c r="D52" s="48"/>
      <c r="E52" s="48" t="e">
        <f>(D4-E5)/D4</f>
        <v>#VALUE!</v>
      </c>
      <c r="F52" s="48"/>
      <c r="G52" s="48"/>
      <c r="H52" s="48"/>
      <c r="I52" s="48"/>
      <c r="J52" s="48"/>
      <c r="K52" s="48"/>
      <c r="L52" s="48"/>
      <c r="M52" s="6" t="s">
        <v>243</v>
      </c>
    </row>
    <row r="53" spans="1:13" ht="16.5" thickBot="1">
      <c r="A53" s="5">
        <v>2</v>
      </c>
      <c r="B53" s="47" t="s">
        <v>47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</row>
    <row r="54" spans="1:13" ht="16.5" thickBot="1">
      <c r="A54" s="5">
        <v>3</v>
      </c>
      <c r="B54" s="47" t="s">
        <v>47</v>
      </c>
      <c r="C54" s="48"/>
      <c r="D54" s="48"/>
      <c r="E54" s="48" t="e">
        <f>(D6-E7)/D6</f>
        <v>#VALUE!</v>
      </c>
      <c r="F54" s="48"/>
      <c r="G54" s="48"/>
      <c r="H54" s="48"/>
      <c r="I54" s="48"/>
      <c r="J54" s="48"/>
      <c r="K54" s="48"/>
      <c r="L54" s="48"/>
      <c r="M54" s="6" t="s">
        <v>243</v>
      </c>
    </row>
    <row r="55" spans="1:13" ht="16.5" thickBot="1">
      <c r="A55" s="5">
        <v>4</v>
      </c>
      <c r="B55" s="47" t="s">
        <v>47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</row>
    <row r="56" spans="1:13" ht="16.5" thickBot="1">
      <c r="A56" s="5">
        <v>5</v>
      </c>
      <c r="B56" s="47" t="s">
        <v>47</v>
      </c>
      <c r="C56" s="48">
        <f t="shared" ref="C56:L63" si="9">(B8-C9)/B8</f>
        <v>-1.3509933774834437</v>
      </c>
      <c r="D56" s="48">
        <f t="shared" si="9"/>
        <v>-1.154320987654321</v>
      </c>
      <c r="E56" s="48">
        <f t="shared" si="9"/>
        <v>-2.4519230769230771</v>
      </c>
      <c r="F56" s="48">
        <f t="shared" si="9"/>
        <v>-4.056338028169014</v>
      </c>
      <c r="G56" s="48">
        <f t="shared" si="9"/>
        <v>-5.1052631578947372</v>
      </c>
      <c r="H56" s="48" t="e">
        <f t="shared" si="9"/>
        <v>#VALUE!</v>
      </c>
      <c r="I56" s="48" t="e">
        <f t="shared" si="9"/>
        <v>#VALUE!</v>
      </c>
      <c r="J56" s="48"/>
      <c r="K56" s="48"/>
      <c r="L56" s="48"/>
      <c r="M56" s="49">
        <v>-19.445548375446371</v>
      </c>
    </row>
    <row r="57" spans="1:13" ht="16.5" thickBot="1">
      <c r="A57" s="5">
        <v>6</v>
      </c>
      <c r="B57" s="47" t="s">
        <v>47</v>
      </c>
      <c r="C57" s="48">
        <f t="shared" si="9"/>
        <v>-1.9337016574585635E-2</v>
      </c>
      <c r="D57" s="48">
        <f t="shared" si="9"/>
        <v>-9.8591549295774641E-2</v>
      </c>
      <c r="E57" s="48">
        <f t="shared" si="9"/>
        <v>3.7249283667621778E-2</v>
      </c>
      <c r="F57" s="48">
        <f t="shared" si="9"/>
        <v>-1.6713091922005572E-2</v>
      </c>
      <c r="G57" s="48">
        <f t="shared" si="9"/>
        <v>-8.356545961002786E-3</v>
      </c>
      <c r="H57" s="48">
        <f t="shared" si="9"/>
        <v>-5.7471264367816091E-3</v>
      </c>
      <c r="I57" s="48">
        <f t="shared" si="9"/>
        <v>-1.5527950310559006E-2</v>
      </c>
      <c r="J57" s="48">
        <f>(I9-J10)/I9</f>
        <v>-2.564102564102564E-2</v>
      </c>
      <c r="K57" s="48">
        <f>(J9-K10)/J9</f>
        <v>-1.5923566878980892E-2</v>
      </c>
      <c r="L57" s="48">
        <f>(K9-L10)/K9</f>
        <v>0</v>
      </c>
      <c r="M57" s="49">
        <v>-1.6858858935309397E-2</v>
      </c>
    </row>
    <row r="58" spans="1:13" ht="16.5" thickBot="1">
      <c r="A58" s="5">
        <v>7</v>
      </c>
      <c r="B58" s="47" t="s">
        <v>47</v>
      </c>
      <c r="C58" s="48">
        <f t="shared" si="9"/>
        <v>4.8661800486618008E-2</v>
      </c>
      <c r="D58" s="48">
        <f t="shared" si="9"/>
        <v>-0.13821138211382114</v>
      </c>
      <c r="E58" s="48">
        <f t="shared" si="9"/>
        <v>-9.7435897435897437E-2</v>
      </c>
      <c r="F58" s="48">
        <f t="shared" si="9"/>
        <v>-0.10416666666666667</v>
      </c>
      <c r="G58" s="48">
        <f t="shared" si="9"/>
        <v>-1.643835616438356E-2</v>
      </c>
      <c r="H58" s="48">
        <f t="shared" si="9"/>
        <v>6.9060773480662987E-2</v>
      </c>
      <c r="I58" s="48">
        <f t="shared" si="9"/>
        <v>-8.5714285714285719E-3</v>
      </c>
      <c r="J58" s="48">
        <f t="shared" si="9"/>
        <v>-1.5290519877675841E-2</v>
      </c>
      <c r="K58" s="48">
        <f t="shared" si="9"/>
        <v>7.1874999999999994E-2</v>
      </c>
      <c r="L58" s="48">
        <f t="shared" si="9"/>
        <v>3.134796238244514E-3</v>
      </c>
      <c r="M58" s="49">
        <v>-1.8738188062434775E-2</v>
      </c>
    </row>
    <row r="59" spans="1:13" ht="16.5" thickBot="1">
      <c r="A59" s="5">
        <v>8</v>
      </c>
      <c r="B59" s="47" t="s">
        <v>47</v>
      </c>
      <c r="C59" s="48">
        <f t="shared" si="9"/>
        <v>6.1135371179039298E-2</v>
      </c>
      <c r="D59" s="48">
        <f t="shared" si="9"/>
        <v>-0.12020460358056266</v>
      </c>
      <c r="E59" s="48">
        <f t="shared" si="9"/>
        <v>9.7619047619047619E-2</v>
      </c>
      <c r="F59" s="48">
        <f t="shared" si="9"/>
        <v>8.4112149532710276E-2</v>
      </c>
      <c r="G59" s="48">
        <f t="shared" si="9"/>
        <v>8.3557951482479784E-2</v>
      </c>
      <c r="H59" s="48">
        <f t="shared" si="9"/>
        <v>7.8167115902964962E-2</v>
      </c>
      <c r="I59" s="48">
        <f t="shared" si="9"/>
        <v>5.9347181008902079E-3</v>
      </c>
      <c r="J59" s="48">
        <f t="shared" si="9"/>
        <v>6.2322946175637391E-2</v>
      </c>
      <c r="K59" s="48">
        <f t="shared" si="9"/>
        <v>3.9156626506024098E-2</v>
      </c>
      <c r="L59" s="48">
        <f t="shared" si="9"/>
        <v>-4.3771043771043773E-2</v>
      </c>
      <c r="M59" s="49">
        <v>3.4803027914718718E-2</v>
      </c>
    </row>
    <row r="60" spans="1:13" ht="16.5" thickBot="1">
      <c r="A60" s="5">
        <v>9</v>
      </c>
      <c r="B60" s="47" t="s">
        <v>47</v>
      </c>
      <c r="C60" s="48">
        <f t="shared" si="9"/>
        <v>0.34096692111959287</v>
      </c>
      <c r="D60" s="48">
        <f t="shared" si="9"/>
        <v>0.36511627906976746</v>
      </c>
      <c r="E60" s="48">
        <f t="shared" si="9"/>
        <v>0.4634703196347032</v>
      </c>
      <c r="F60" s="48">
        <f t="shared" si="9"/>
        <v>0.50395778364116095</v>
      </c>
      <c r="G60" s="48">
        <f t="shared" si="9"/>
        <v>0.57397959183673475</v>
      </c>
      <c r="H60" s="48">
        <f t="shared" si="9"/>
        <v>0.61764705882352944</v>
      </c>
      <c r="I60" s="48">
        <f t="shared" si="9"/>
        <v>0.58771929824561409</v>
      </c>
      <c r="J60" s="48">
        <f t="shared" si="9"/>
        <v>0.60895522388059697</v>
      </c>
      <c r="K60" s="48">
        <f t="shared" si="9"/>
        <v>0.65861027190332322</v>
      </c>
      <c r="L60" s="48">
        <f t="shared" si="9"/>
        <v>0.64576802507836994</v>
      </c>
      <c r="M60" s="49">
        <v>0.53661907732333924</v>
      </c>
    </row>
    <row r="61" spans="1:13" ht="16.5" thickBot="1">
      <c r="A61" s="5">
        <v>10</v>
      </c>
      <c r="B61" s="47" t="s">
        <v>47</v>
      </c>
      <c r="C61" s="48">
        <f t="shared" si="9"/>
        <v>0.35714285714285715</v>
      </c>
      <c r="D61" s="48">
        <f t="shared" si="9"/>
        <v>0.40540540540540543</v>
      </c>
      <c r="E61" s="48">
        <f t="shared" si="9"/>
        <v>0.60439560439560436</v>
      </c>
      <c r="F61" s="48">
        <f t="shared" si="9"/>
        <v>0.41702127659574467</v>
      </c>
      <c r="G61" s="48">
        <f t="shared" si="9"/>
        <v>0.56382978723404253</v>
      </c>
      <c r="H61" s="48">
        <f t="shared" si="9"/>
        <v>0.38323353293413176</v>
      </c>
      <c r="I61" s="48">
        <f t="shared" si="9"/>
        <v>0.43846153846153846</v>
      </c>
      <c r="J61" s="48">
        <f t="shared" si="9"/>
        <v>0.51773049645390068</v>
      </c>
      <c r="K61" s="48">
        <f t="shared" si="9"/>
        <v>0.48854961832061067</v>
      </c>
      <c r="L61" s="48">
        <f t="shared" si="9"/>
        <v>0.53982300884955747</v>
      </c>
      <c r="M61" s="49">
        <v>0.47155931257933925</v>
      </c>
    </row>
    <row r="62" spans="1:13" ht="16.5" thickBot="1">
      <c r="A62" s="5">
        <v>11</v>
      </c>
      <c r="B62" s="47" t="s">
        <v>47</v>
      </c>
      <c r="C62" s="48">
        <f t="shared" si="9"/>
        <v>0.3349282296650718</v>
      </c>
      <c r="D62" s="48">
        <f t="shared" si="9"/>
        <v>0.51111111111111107</v>
      </c>
      <c r="E62" s="48">
        <f t="shared" si="9"/>
        <v>0.39610389610389612</v>
      </c>
      <c r="F62" s="48">
        <f t="shared" si="9"/>
        <v>0.12037037037037036</v>
      </c>
      <c r="G62" s="48">
        <f t="shared" si="9"/>
        <v>0.54014598540145986</v>
      </c>
      <c r="H62" s="48">
        <f t="shared" si="9"/>
        <v>0.23170731707317074</v>
      </c>
      <c r="I62" s="48">
        <f t="shared" si="9"/>
        <v>0.38834951456310679</v>
      </c>
      <c r="J62" s="48">
        <f t="shared" si="9"/>
        <v>0.30136986301369861</v>
      </c>
      <c r="K62" s="48">
        <f t="shared" si="9"/>
        <v>2.9411764705882353E-2</v>
      </c>
      <c r="L62" s="48">
        <f t="shared" si="9"/>
        <v>0.5074626865671642</v>
      </c>
      <c r="M62" s="49">
        <v>0.33609607385749318</v>
      </c>
    </row>
    <row r="63" spans="1:13" ht="16.5" thickBot="1">
      <c r="A63" s="5">
        <v>12</v>
      </c>
      <c r="B63" s="47" t="s">
        <v>47</v>
      </c>
      <c r="C63" s="48">
        <f t="shared" si="9"/>
        <v>0.53892215568862278</v>
      </c>
      <c r="D63" s="48">
        <f t="shared" si="9"/>
        <v>0.5539568345323741</v>
      </c>
      <c r="E63" s="48">
        <f t="shared" si="9"/>
        <v>0.70909090909090911</v>
      </c>
      <c r="F63" s="48">
        <f t="shared" si="9"/>
        <v>0.82795698924731187</v>
      </c>
      <c r="G63" s="48">
        <f t="shared" si="9"/>
        <v>0.85263157894736841</v>
      </c>
      <c r="H63" s="48">
        <f t="shared" si="9"/>
        <v>0.76190476190476186</v>
      </c>
      <c r="I63" s="48">
        <f t="shared" si="9"/>
        <v>0.63492063492063489</v>
      </c>
      <c r="J63" s="48">
        <f t="shared" si="9"/>
        <v>0.80952380952380953</v>
      </c>
      <c r="K63" s="48">
        <f t="shared" si="9"/>
        <v>0.41176470588235292</v>
      </c>
      <c r="L63" s="48">
        <f>(K15-L16)/K15</f>
        <v>0.74242424242424243</v>
      </c>
      <c r="M63" s="49">
        <v>0.68430966221623879</v>
      </c>
    </row>
    <row r="64" spans="1:13" ht="16.5" thickBot="1">
      <c r="A64" s="50" t="s">
        <v>48</v>
      </c>
      <c r="B64" s="51"/>
      <c r="C64" s="51"/>
      <c r="D64" s="51"/>
      <c r="E64" s="51"/>
      <c r="F64" s="51"/>
      <c r="G64" s="51">
        <f t="shared" ref="G64:L64" si="10">(B11-G16)/B11</f>
        <v>0.96943231441048039</v>
      </c>
      <c r="H64" s="51">
        <f t="shared" si="10"/>
        <v>0.96163682864450128</v>
      </c>
      <c r="I64" s="51">
        <f t="shared" si="10"/>
        <v>0.94523809523809521</v>
      </c>
      <c r="J64" s="51">
        <f t="shared" si="10"/>
        <v>0.9719626168224299</v>
      </c>
      <c r="K64" s="51">
        <f t="shared" si="10"/>
        <v>0.91913746630727766</v>
      </c>
      <c r="L64" s="51">
        <f t="shared" si="10"/>
        <v>0.95417789757412397</v>
      </c>
      <c r="M64" s="52">
        <v>0.95359753649948464</v>
      </c>
    </row>
    <row r="65" spans="1:14" ht="48" thickBot="1">
      <c r="A65" s="50" t="s">
        <v>49</v>
      </c>
      <c r="B65" s="53"/>
      <c r="C65" s="53"/>
      <c r="D65" s="53"/>
      <c r="E65" s="53"/>
      <c r="F65" s="53"/>
      <c r="G65" s="53"/>
      <c r="H65" s="53"/>
      <c r="I65" s="53"/>
      <c r="J65" s="54"/>
      <c r="K65" s="54">
        <f>AVERAGE(G64:K64)</f>
        <v>0.95348146428455682</v>
      </c>
      <c r="L65" s="54">
        <f>AVERAGE(H64:L64)</f>
        <v>0.95043058091728549</v>
      </c>
      <c r="M65" s="54"/>
      <c r="N65" s="54"/>
    </row>
    <row r="67" spans="1:14" ht="15.75">
      <c r="A67" s="1" t="s">
        <v>50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4" ht="16.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4" ht="16.5" thickBot="1">
      <c r="A69" s="3"/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6</v>
      </c>
      <c r="H69" s="4" t="s">
        <v>7</v>
      </c>
      <c r="I69" s="4" t="s">
        <v>8</v>
      </c>
      <c r="J69" s="4" t="s">
        <v>9</v>
      </c>
      <c r="K69" s="4" t="s">
        <v>10</v>
      </c>
      <c r="L69" s="4" t="s">
        <v>11</v>
      </c>
    </row>
    <row r="70" spans="1:14" ht="16.5" thickBot="1">
      <c r="A70" s="5" t="s">
        <v>12</v>
      </c>
      <c r="B70" s="6">
        <v>16</v>
      </c>
      <c r="C70" s="6" t="s">
        <v>243</v>
      </c>
      <c r="D70" s="6">
        <v>15</v>
      </c>
      <c r="E70" s="6">
        <v>17</v>
      </c>
      <c r="F70" s="6" t="s">
        <v>243</v>
      </c>
      <c r="G70" s="8"/>
      <c r="H70" s="8"/>
      <c r="I70" s="8"/>
      <c r="J70" s="8"/>
      <c r="K70" s="8"/>
      <c r="L70" s="6">
        <v>12</v>
      </c>
    </row>
    <row r="71" spans="1:14" ht="16.5" thickBot="1">
      <c r="A71" s="5">
        <v>1</v>
      </c>
      <c r="C71" s="6">
        <v>13</v>
      </c>
      <c r="E71" s="6">
        <v>14</v>
      </c>
      <c r="F71" s="6">
        <v>12</v>
      </c>
      <c r="L71" s="6">
        <v>17</v>
      </c>
    </row>
    <row r="72" spans="1:14" ht="16.5" thickBot="1">
      <c r="A72" s="5">
        <v>2</v>
      </c>
      <c r="E72" s="6" t="s">
        <v>243</v>
      </c>
      <c r="L72" s="6">
        <v>19</v>
      </c>
    </row>
    <row r="73" spans="1:14" ht="16.5" thickBot="1">
      <c r="A73" s="5">
        <v>3</v>
      </c>
      <c r="D73" s="6">
        <v>10</v>
      </c>
      <c r="E73" s="6" t="s">
        <v>243</v>
      </c>
      <c r="F73" s="6">
        <v>13</v>
      </c>
      <c r="L73" s="6">
        <v>14</v>
      </c>
    </row>
    <row r="74" spans="1:14" ht="16.5" thickBot="1">
      <c r="A74" s="5">
        <v>4</v>
      </c>
      <c r="B74" s="6">
        <v>44</v>
      </c>
      <c r="C74" s="6">
        <v>46</v>
      </c>
      <c r="D74" s="6">
        <v>37</v>
      </c>
      <c r="E74" s="6">
        <v>53</v>
      </c>
      <c r="F74" s="6">
        <v>31</v>
      </c>
      <c r="G74" s="6">
        <v>31</v>
      </c>
      <c r="H74" s="6">
        <v>32</v>
      </c>
      <c r="I74" s="6">
        <v>41</v>
      </c>
      <c r="J74" s="6">
        <v>74</v>
      </c>
      <c r="K74" s="6">
        <v>34</v>
      </c>
      <c r="L74" s="6">
        <v>98</v>
      </c>
    </row>
    <row r="75" spans="1:14" ht="16.5" thickBot="1">
      <c r="A75" s="5">
        <v>5</v>
      </c>
      <c r="B75" s="6">
        <v>236</v>
      </c>
      <c r="C75" s="6">
        <v>274</v>
      </c>
      <c r="D75" s="6">
        <v>217</v>
      </c>
      <c r="E75" s="6">
        <v>206</v>
      </c>
      <c r="F75" s="6">
        <v>232</v>
      </c>
      <c r="G75" s="6">
        <v>203</v>
      </c>
      <c r="H75" s="6">
        <v>206</v>
      </c>
      <c r="I75" s="6">
        <v>207</v>
      </c>
      <c r="J75" s="6">
        <v>185</v>
      </c>
      <c r="K75" s="6">
        <v>187</v>
      </c>
      <c r="L75" s="6">
        <v>178</v>
      </c>
    </row>
    <row r="76" spans="1:14" ht="16.5" thickBot="1">
      <c r="A76" s="5">
        <v>6</v>
      </c>
      <c r="B76" s="6">
        <v>261</v>
      </c>
      <c r="C76" s="6">
        <v>227</v>
      </c>
      <c r="D76" s="6">
        <v>278</v>
      </c>
      <c r="E76" s="6">
        <v>216</v>
      </c>
      <c r="F76" s="6">
        <v>214</v>
      </c>
      <c r="G76" s="6">
        <v>226</v>
      </c>
      <c r="H76" s="6">
        <v>213</v>
      </c>
      <c r="I76" s="6">
        <v>215</v>
      </c>
      <c r="J76" s="6">
        <v>210</v>
      </c>
      <c r="K76" s="6">
        <v>183</v>
      </c>
      <c r="L76" s="6">
        <v>190</v>
      </c>
    </row>
    <row r="77" spans="1:14" ht="16.5" thickBot="1">
      <c r="A77" s="5">
        <v>7</v>
      </c>
      <c r="B77" s="6">
        <v>298</v>
      </c>
      <c r="C77" s="6">
        <v>265</v>
      </c>
      <c r="D77" s="6">
        <v>225</v>
      </c>
      <c r="E77" s="6">
        <v>272</v>
      </c>
      <c r="F77" s="6">
        <v>224</v>
      </c>
      <c r="G77" s="6">
        <v>213</v>
      </c>
      <c r="H77" s="6">
        <v>227</v>
      </c>
      <c r="I77" s="6">
        <v>217</v>
      </c>
      <c r="J77" s="6">
        <v>211</v>
      </c>
      <c r="K77" s="6">
        <v>194</v>
      </c>
      <c r="L77" s="6">
        <v>179</v>
      </c>
    </row>
    <row r="78" spans="1:14" ht="16.5" thickBot="1">
      <c r="A78" s="5">
        <v>8</v>
      </c>
      <c r="B78" s="6">
        <v>269</v>
      </c>
      <c r="C78" s="6">
        <v>284</v>
      </c>
      <c r="D78" s="6">
        <v>254</v>
      </c>
      <c r="E78" s="6">
        <v>218</v>
      </c>
      <c r="F78" s="6">
        <v>270</v>
      </c>
      <c r="G78" s="6">
        <v>202</v>
      </c>
      <c r="H78" s="6">
        <v>187</v>
      </c>
      <c r="I78" s="6">
        <v>208</v>
      </c>
      <c r="J78" s="6">
        <v>199</v>
      </c>
      <c r="K78" s="6">
        <v>178</v>
      </c>
      <c r="L78" s="6">
        <v>185</v>
      </c>
    </row>
    <row r="79" spans="1:14" ht="16.5" thickBot="1">
      <c r="A79" s="5">
        <v>9</v>
      </c>
      <c r="B79" s="6">
        <v>158</v>
      </c>
      <c r="C79" s="6">
        <v>123</v>
      </c>
      <c r="D79" s="6">
        <v>165</v>
      </c>
      <c r="E79" s="6">
        <v>132</v>
      </c>
      <c r="F79" s="6">
        <v>115</v>
      </c>
      <c r="G79" s="6">
        <v>153</v>
      </c>
      <c r="H79" s="6">
        <v>166</v>
      </c>
      <c r="I79" s="6">
        <v>126</v>
      </c>
      <c r="J79" s="6">
        <v>126</v>
      </c>
      <c r="K79" s="6">
        <v>120</v>
      </c>
      <c r="L79" s="6">
        <v>133</v>
      </c>
    </row>
    <row r="80" spans="1:14" ht="16.5" thickBot="1">
      <c r="A80" s="5">
        <v>10</v>
      </c>
      <c r="B80" s="6">
        <v>125</v>
      </c>
      <c r="C80" s="6">
        <v>126</v>
      </c>
      <c r="D80" s="6">
        <v>104</v>
      </c>
      <c r="E80" s="6">
        <v>110</v>
      </c>
      <c r="F80" s="6">
        <v>76</v>
      </c>
      <c r="G80" s="6">
        <v>67</v>
      </c>
      <c r="H80" s="6">
        <v>98</v>
      </c>
      <c r="I80" s="6">
        <v>77</v>
      </c>
      <c r="J80" s="6">
        <v>79</v>
      </c>
      <c r="K80" s="6">
        <v>91</v>
      </c>
      <c r="L80" s="6">
        <v>119</v>
      </c>
    </row>
    <row r="81" spans="1:12" ht="16.5" thickBot="1">
      <c r="A81" s="5">
        <v>11</v>
      </c>
      <c r="B81" s="6">
        <v>86</v>
      </c>
      <c r="C81" s="6">
        <v>68</v>
      </c>
      <c r="D81" s="6">
        <v>78</v>
      </c>
      <c r="E81" s="6">
        <v>63</v>
      </c>
      <c r="F81" s="6">
        <v>60</v>
      </c>
      <c r="G81" s="6">
        <v>40</v>
      </c>
      <c r="H81" s="6">
        <v>46</v>
      </c>
      <c r="I81" s="6">
        <v>71</v>
      </c>
      <c r="J81" s="6">
        <v>27</v>
      </c>
      <c r="K81" s="6">
        <v>58</v>
      </c>
      <c r="L81" s="6">
        <v>70</v>
      </c>
    </row>
    <row r="82" spans="1:12" ht="16.5" thickBot="1">
      <c r="A82" s="5">
        <v>12</v>
      </c>
      <c r="B82" s="6">
        <v>13</v>
      </c>
      <c r="C82" s="6">
        <v>28</v>
      </c>
      <c r="D82" s="6">
        <v>27</v>
      </c>
      <c r="E82" s="6">
        <v>23</v>
      </c>
      <c r="F82" s="6">
        <v>10</v>
      </c>
      <c r="G82" s="6">
        <v>19</v>
      </c>
      <c r="H82" s="6">
        <v>13</v>
      </c>
      <c r="I82" s="6">
        <v>10</v>
      </c>
      <c r="J82" s="6">
        <v>23</v>
      </c>
      <c r="K82" s="6">
        <v>25</v>
      </c>
      <c r="L82" s="6">
        <v>45</v>
      </c>
    </row>
    <row r="83" spans="1:12" ht="16.5" thickBot="1">
      <c r="A83" s="5" t="s">
        <v>13</v>
      </c>
      <c r="B83" s="6"/>
      <c r="C83" s="6"/>
      <c r="D83" s="6"/>
      <c r="E83" s="6"/>
      <c r="F83" s="55"/>
      <c r="G83" s="8"/>
      <c r="H83" s="8"/>
      <c r="I83" s="8"/>
      <c r="J83" s="6" t="s">
        <v>243</v>
      </c>
      <c r="L83" s="6" t="s">
        <v>243</v>
      </c>
    </row>
    <row r="84" spans="1:12" ht="32.25" thickBot="1">
      <c r="A84" s="10" t="s">
        <v>14</v>
      </c>
      <c r="B84" s="11">
        <v>1506</v>
      </c>
      <c r="C84" s="6" t="s">
        <v>243</v>
      </c>
      <c r="D84" s="11">
        <v>1410</v>
      </c>
      <c r="E84" s="11">
        <v>1331</v>
      </c>
      <c r="F84" s="6" t="s">
        <v>243</v>
      </c>
      <c r="G84" s="11">
        <v>1154</v>
      </c>
      <c r="H84" s="11">
        <v>1188</v>
      </c>
      <c r="I84" s="11">
        <v>1172</v>
      </c>
      <c r="J84" s="6" t="s">
        <v>243</v>
      </c>
      <c r="K84" s="11">
        <v>1070</v>
      </c>
      <c r="L84" s="6" t="s">
        <v>243</v>
      </c>
    </row>
    <row r="85" spans="1:12" ht="48" thickBot="1">
      <c r="A85" s="10" t="s">
        <v>15</v>
      </c>
      <c r="B85" s="56"/>
      <c r="C85" s="12" t="e">
        <f t="shared" ref="C85:L85" si="11">((C84-B84)/B84)</f>
        <v>#VALUE!</v>
      </c>
      <c r="D85" s="12" t="e">
        <f t="shared" si="11"/>
        <v>#VALUE!</v>
      </c>
      <c r="E85" s="12">
        <f t="shared" si="11"/>
        <v>-5.6028368794326239E-2</v>
      </c>
      <c r="F85" s="12" t="e">
        <f t="shared" si="11"/>
        <v>#VALUE!</v>
      </c>
      <c r="G85" s="12" t="e">
        <f t="shared" si="11"/>
        <v>#VALUE!</v>
      </c>
      <c r="H85" s="12">
        <f t="shared" si="11"/>
        <v>2.9462738301559793E-2</v>
      </c>
      <c r="I85" s="12">
        <f t="shared" si="11"/>
        <v>-1.3468013468013467E-2</v>
      </c>
      <c r="J85" s="12" t="e">
        <f t="shared" si="11"/>
        <v>#VALUE!</v>
      </c>
      <c r="K85" s="12" t="e">
        <f t="shared" si="11"/>
        <v>#VALUE!</v>
      </c>
      <c r="L85" s="12" t="e">
        <f t="shared" si="11"/>
        <v>#VALUE!</v>
      </c>
    </row>
    <row r="86" spans="1:12" ht="48" thickBot="1">
      <c r="A86" s="10" t="s">
        <v>16</v>
      </c>
      <c r="B86" s="12"/>
      <c r="C86" s="12"/>
      <c r="D86" s="12"/>
      <c r="E86" s="12"/>
      <c r="F86" s="13"/>
      <c r="G86" s="13">
        <f t="shared" ref="G86:L86" si="12">(G84-B84)/B84</f>
        <v>-0.23373173970783531</v>
      </c>
      <c r="H86" s="13" t="e">
        <f t="shared" si="12"/>
        <v>#VALUE!</v>
      </c>
      <c r="I86" s="13">
        <f t="shared" si="12"/>
        <v>-0.16879432624113475</v>
      </c>
      <c r="J86" s="13" t="e">
        <f t="shared" si="12"/>
        <v>#VALUE!</v>
      </c>
      <c r="K86" s="13" t="e">
        <f t="shared" si="12"/>
        <v>#VALUE!</v>
      </c>
      <c r="L86" s="13" t="e">
        <f t="shared" si="12"/>
        <v>#VALUE!</v>
      </c>
    </row>
    <row r="87" spans="1:12" ht="48" thickBot="1">
      <c r="A87" s="10" t="s">
        <v>17</v>
      </c>
      <c r="B87" s="12"/>
      <c r="C87" s="12"/>
      <c r="D87" s="12"/>
      <c r="E87" s="12"/>
      <c r="F87" s="12"/>
      <c r="G87" s="12"/>
      <c r="H87" s="12"/>
      <c r="I87" s="12"/>
      <c r="J87" s="12"/>
      <c r="K87" s="13"/>
      <c r="L87" s="13" t="e">
        <f>(L84-B84)/B84</f>
        <v>#VALUE!</v>
      </c>
    </row>
    <row r="88" spans="1:12" ht="32.25" thickBot="1">
      <c r="A88" s="10" t="s">
        <v>18</v>
      </c>
      <c r="B88" s="14">
        <v>3856</v>
      </c>
      <c r="C88" s="14">
        <v>3752</v>
      </c>
      <c r="D88" s="14">
        <v>3680</v>
      </c>
      <c r="E88" s="14">
        <v>3516</v>
      </c>
      <c r="F88" s="14">
        <v>3428</v>
      </c>
      <c r="G88" s="11">
        <v>3359</v>
      </c>
      <c r="H88" s="11">
        <v>3320</v>
      </c>
      <c r="I88" s="11">
        <v>3274</v>
      </c>
      <c r="J88" s="11">
        <v>3178</v>
      </c>
      <c r="K88" s="11">
        <v>3086</v>
      </c>
      <c r="L88" s="11">
        <v>3082</v>
      </c>
    </row>
    <row r="89" spans="1:12" ht="63.75" thickBot="1">
      <c r="A89" s="10" t="s">
        <v>19</v>
      </c>
      <c r="B89" s="16"/>
      <c r="C89" s="12">
        <f t="shared" ref="C89:L89" si="13">(C88-B88)/B88</f>
        <v>-2.6970954356846474E-2</v>
      </c>
      <c r="D89" s="12">
        <f t="shared" si="13"/>
        <v>-1.9189765458422176E-2</v>
      </c>
      <c r="E89" s="12">
        <f t="shared" si="13"/>
        <v>-4.4565217391304347E-2</v>
      </c>
      <c r="F89" s="12">
        <f t="shared" si="13"/>
        <v>-2.502844141069397E-2</v>
      </c>
      <c r="G89" s="12">
        <f t="shared" si="13"/>
        <v>-2.0128354725787632E-2</v>
      </c>
      <c r="H89" s="12">
        <f t="shared" si="13"/>
        <v>-1.1610598392378685E-2</v>
      </c>
      <c r="I89" s="12">
        <f t="shared" si="13"/>
        <v>-1.3855421686746987E-2</v>
      </c>
      <c r="J89" s="12">
        <f t="shared" si="13"/>
        <v>-2.9321930360415395E-2</v>
      </c>
      <c r="K89" s="12">
        <f t="shared" si="13"/>
        <v>-2.8949024543738201E-2</v>
      </c>
      <c r="L89" s="12">
        <f t="shared" si="13"/>
        <v>-1.2961762799740765E-3</v>
      </c>
    </row>
    <row r="90" spans="1:12" ht="63.75" thickBot="1">
      <c r="A90" s="10" t="s">
        <v>20</v>
      </c>
      <c r="B90" s="16"/>
      <c r="C90" s="17"/>
      <c r="D90" s="17"/>
      <c r="E90" s="17"/>
      <c r="F90" s="17"/>
      <c r="G90" s="12">
        <f t="shared" ref="G90:L90" si="14">(G88-B88)/B88</f>
        <v>-0.12889004149377592</v>
      </c>
      <c r="H90" s="12">
        <f t="shared" si="14"/>
        <v>-0.11513859275053305</v>
      </c>
      <c r="I90" s="12">
        <f t="shared" si="14"/>
        <v>-0.11032608695652174</v>
      </c>
      <c r="J90" s="12">
        <f t="shared" si="14"/>
        <v>-9.6131968145620028E-2</v>
      </c>
      <c r="K90" s="12">
        <f t="shared" si="14"/>
        <v>-9.9766627771295219E-2</v>
      </c>
      <c r="L90" s="12">
        <f t="shared" si="14"/>
        <v>-8.2465019350997315E-2</v>
      </c>
    </row>
    <row r="91" spans="1:12" ht="63.75" thickBot="1">
      <c r="A91" s="10" t="s">
        <v>21</v>
      </c>
      <c r="B91" s="16"/>
      <c r="C91" s="17"/>
      <c r="D91" s="17"/>
      <c r="E91" s="17"/>
      <c r="F91" s="17"/>
      <c r="G91" s="12"/>
      <c r="H91" s="12"/>
      <c r="I91" s="12"/>
      <c r="J91" s="12"/>
      <c r="K91" s="12"/>
      <c r="L91" s="12">
        <f>(L88-B88)/B88</f>
        <v>-0.20072614107883818</v>
      </c>
    </row>
    <row r="92" spans="1:12" ht="32.25" thickBot="1">
      <c r="A92" s="10" t="s">
        <v>22</v>
      </c>
      <c r="B92" s="12">
        <f t="shared" ref="B92:K92" si="15">B84/B88</f>
        <v>0.39056016597510373</v>
      </c>
      <c r="C92" s="12" t="e">
        <f t="shared" si="15"/>
        <v>#VALUE!</v>
      </c>
      <c r="D92" s="12">
        <f t="shared" si="15"/>
        <v>0.38315217391304346</v>
      </c>
      <c r="E92" s="12">
        <f t="shared" si="15"/>
        <v>0.37855517633674629</v>
      </c>
      <c r="F92" s="12" t="e">
        <f t="shared" si="15"/>
        <v>#VALUE!</v>
      </c>
      <c r="G92" s="12">
        <f t="shared" si="15"/>
        <v>0.34355462935397441</v>
      </c>
      <c r="H92" s="12">
        <f t="shared" si="15"/>
        <v>0.35783132530120482</v>
      </c>
      <c r="I92" s="12">
        <f t="shared" si="15"/>
        <v>0.35797189981673794</v>
      </c>
      <c r="J92" s="12" t="e">
        <f t="shared" si="15"/>
        <v>#VALUE!</v>
      </c>
      <c r="K92" s="12">
        <f t="shared" si="15"/>
        <v>0.34672715489306544</v>
      </c>
      <c r="L92" s="12" t="e">
        <f>L84/L88</f>
        <v>#VALUE!</v>
      </c>
    </row>
    <row r="93" spans="1:12" ht="63">
      <c r="A93" s="18" t="s">
        <v>23</v>
      </c>
      <c r="B93" s="19"/>
      <c r="C93" s="19" t="e">
        <f t="shared" ref="C93:K93" si="16">(C92-B92)</f>
        <v>#VALUE!</v>
      </c>
      <c r="D93" s="19" t="e">
        <f t="shared" si="16"/>
        <v>#VALUE!</v>
      </c>
      <c r="E93" s="19">
        <f t="shared" si="16"/>
        <v>-4.5969975762971682E-3</v>
      </c>
      <c r="F93" s="19" t="e">
        <f t="shared" si="16"/>
        <v>#VALUE!</v>
      </c>
      <c r="G93" s="19" t="e">
        <f t="shared" si="16"/>
        <v>#VALUE!</v>
      </c>
      <c r="H93" s="19">
        <f t="shared" si="16"/>
        <v>1.4276695947230411E-2</v>
      </c>
      <c r="I93" s="19">
        <f t="shared" si="16"/>
        <v>1.4057451553312061E-4</v>
      </c>
      <c r="J93" s="19" t="e">
        <f t="shared" si="16"/>
        <v>#VALUE!</v>
      </c>
      <c r="K93" s="19" t="e">
        <f t="shared" si="16"/>
        <v>#VALUE!</v>
      </c>
      <c r="L93" s="19" t="e">
        <f>(L92-K92)</f>
        <v>#VALUE!</v>
      </c>
    </row>
    <row r="94" spans="1:12" ht="63">
      <c r="A94" s="18" t="s">
        <v>24</v>
      </c>
      <c r="B94" s="19"/>
      <c r="C94" s="19"/>
      <c r="D94" s="19"/>
      <c r="E94" s="19"/>
      <c r="F94" s="19"/>
      <c r="G94" s="19">
        <f>G92-B92</f>
        <v>-4.7005536621129329E-2</v>
      </c>
      <c r="H94" s="19" t="e">
        <f t="shared" ref="H94:K94" si="17">H92-C92</f>
        <v>#VALUE!</v>
      </c>
      <c r="I94" s="19">
        <f t="shared" si="17"/>
        <v>-2.5180274096305522E-2</v>
      </c>
      <c r="J94" s="19" t="e">
        <f t="shared" si="17"/>
        <v>#VALUE!</v>
      </c>
      <c r="K94" s="19" t="e">
        <f t="shared" si="17"/>
        <v>#VALUE!</v>
      </c>
      <c r="L94" s="19" t="e">
        <f>L92-G92</f>
        <v>#VALUE!</v>
      </c>
    </row>
    <row r="95" spans="1:12" ht="63">
      <c r="A95" s="18" t="s">
        <v>25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 t="e">
        <f>L92-B92</f>
        <v>#VALUE!</v>
      </c>
    </row>
    <row r="96" spans="1:12" ht="15.75">
      <c r="A96" s="18"/>
      <c r="B96" s="20"/>
      <c r="C96" s="20"/>
      <c r="D96" s="20"/>
      <c r="E96" s="20"/>
      <c r="F96" s="20"/>
      <c r="G96" s="19"/>
      <c r="H96" s="19"/>
      <c r="I96" s="19"/>
      <c r="J96" s="19"/>
      <c r="K96" s="19"/>
      <c r="L96" s="19"/>
    </row>
    <row r="97" spans="1:13" ht="15.75">
      <c r="A97" s="21" t="s">
        <v>51</v>
      </c>
      <c r="B97" s="21"/>
      <c r="C97" s="21"/>
      <c r="D97" s="21"/>
      <c r="E97" s="21"/>
      <c r="F97" s="21"/>
      <c r="G97" s="22"/>
      <c r="H97" s="22"/>
      <c r="I97" s="22"/>
      <c r="J97" s="22"/>
      <c r="K97" s="22"/>
      <c r="L97" s="22"/>
      <c r="M97" s="23"/>
    </row>
    <row r="98" spans="1:13" ht="16.5" thickBot="1">
      <c r="A98" s="2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</row>
    <row r="99" spans="1:13" ht="32.25" thickBot="1">
      <c r="A99" s="57" t="s">
        <v>27</v>
      </c>
      <c r="B99" s="4" t="s">
        <v>52</v>
      </c>
      <c r="C99" s="4" t="s">
        <v>53</v>
      </c>
      <c r="D99" s="4" t="s">
        <v>54</v>
      </c>
      <c r="E99" s="4" t="s">
        <v>55</v>
      </c>
      <c r="F99" s="4" t="s">
        <v>56</v>
      </c>
      <c r="G99" s="4" t="s">
        <v>57</v>
      </c>
      <c r="H99" s="4" t="s">
        <v>58</v>
      </c>
      <c r="I99" s="4" t="s">
        <v>59</v>
      </c>
      <c r="J99" s="4" t="s">
        <v>60</v>
      </c>
      <c r="K99" s="4" t="s">
        <v>61</v>
      </c>
      <c r="L99" s="4" t="s">
        <v>62</v>
      </c>
      <c r="M99" s="58" t="s">
        <v>28</v>
      </c>
    </row>
    <row r="100" spans="1:13" ht="16.5" thickBot="1">
      <c r="A100" s="28" t="s">
        <v>29</v>
      </c>
      <c r="B100" s="29" t="s">
        <v>47</v>
      </c>
      <c r="C100" s="29" t="e">
        <f>-C70</f>
        <v>#VALUE!</v>
      </c>
      <c r="D100" s="29">
        <f>-D70</f>
        <v>-15</v>
      </c>
      <c r="E100" s="29">
        <f>-E70</f>
        <v>-17</v>
      </c>
      <c r="F100" s="29" t="e">
        <f>-F70</f>
        <v>#VALUE!</v>
      </c>
      <c r="G100" s="29"/>
      <c r="H100" s="29"/>
      <c r="I100" s="29"/>
      <c r="J100" s="29"/>
      <c r="K100" s="29"/>
      <c r="L100" s="29">
        <f>-L70</f>
        <v>-12</v>
      </c>
      <c r="M100" s="30">
        <v>-11.8</v>
      </c>
    </row>
    <row r="101" spans="1:13" ht="16.5" thickBot="1">
      <c r="A101" s="28" t="s">
        <v>30</v>
      </c>
      <c r="B101" s="59" t="s">
        <v>43</v>
      </c>
      <c r="C101" s="34">
        <f t="shared" ref="C101:K112" si="18">B70-C71</f>
        <v>3</v>
      </c>
      <c r="D101" s="34" t="e">
        <f t="shared" si="18"/>
        <v>#VALUE!</v>
      </c>
      <c r="E101" s="34">
        <f t="shared" si="18"/>
        <v>1</v>
      </c>
      <c r="F101" s="34">
        <f t="shared" si="18"/>
        <v>5</v>
      </c>
      <c r="G101" s="34" t="e">
        <f t="shared" si="18"/>
        <v>#VALUE!</v>
      </c>
      <c r="H101" s="34"/>
      <c r="I101" s="34"/>
      <c r="J101" s="34"/>
      <c r="K101" s="34"/>
      <c r="L101" s="34">
        <f>K70-L71</f>
        <v>-17</v>
      </c>
      <c r="M101" s="32">
        <v>1.1666666666666667</v>
      </c>
    </row>
    <row r="102" spans="1:13" ht="16.5" thickBot="1">
      <c r="A102" s="28" t="s">
        <v>31</v>
      </c>
      <c r="B102" s="59" t="s">
        <v>43</v>
      </c>
      <c r="C102" s="34"/>
      <c r="D102" s="34">
        <f t="shared" si="18"/>
        <v>13</v>
      </c>
      <c r="E102" s="34" t="e">
        <f t="shared" si="18"/>
        <v>#VALUE!</v>
      </c>
      <c r="F102" s="34">
        <f t="shared" si="18"/>
        <v>14</v>
      </c>
      <c r="G102" s="34">
        <f t="shared" si="18"/>
        <v>12</v>
      </c>
      <c r="H102" s="34"/>
      <c r="I102" s="34"/>
      <c r="J102" s="34"/>
      <c r="K102" s="34"/>
      <c r="L102" s="34">
        <f t="shared" ref="L102:L111" si="19">K71-L72</f>
        <v>-19</v>
      </c>
      <c r="M102" s="6" t="s">
        <v>243</v>
      </c>
    </row>
    <row r="103" spans="1:13" ht="16.5" thickBot="1">
      <c r="A103" s="28" t="s">
        <v>32</v>
      </c>
      <c r="B103" s="59" t="s">
        <v>43</v>
      </c>
      <c r="C103" s="34"/>
      <c r="D103" s="34">
        <f t="shared" si="18"/>
        <v>-10</v>
      </c>
      <c r="E103" s="34" t="e">
        <f t="shared" si="18"/>
        <v>#VALUE!</v>
      </c>
      <c r="F103" s="34" t="e">
        <f t="shared" si="18"/>
        <v>#VALUE!</v>
      </c>
      <c r="G103" s="34"/>
      <c r="H103" s="34"/>
      <c r="I103" s="34"/>
      <c r="J103" s="34"/>
      <c r="K103" s="34"/>
      <c r="L103" s="34">
        <f t="shared" si="19"/>
        <v>-14</v>
      </c>
      <c r="M103" s="32">
        <v>-8</v>
      </c>
    </row>
    <row r="104" spans="1:13" ht="16.5" thickBot="1">
      <c r="A104" s="28" t="s">
        <v>33</v>
      </c>
      <c r="B104" s="59" t="s">
        <v>43</v>
      </c>
      <c r="C104" s="34">
        <f t="shared" si="18"/>
        <v>-46</v>
      </c>
      <c r="D104" s="34">
        <f t="shared" si="18"/>
        <v>-37</v>
      </c>
      <c r="E104" s="34">
        <f t="shared" si="18"/>
        <v>-43</v>
      </c>
      <c r="F104" s="34" t="e">
        <f t="shared" si="18"/>
        <v>#VALUE!</v>
      </c>
      <c r="G104" s="34">
        <f t="shared" si="18"/>
        <v>-18</v>
      </c>
      <c r="H104" s="34">
        <f t="shared" si="18"/>
        <v>-32</v>
      </c>
      <c r="I104" s="34">
        <f t="shared" si="18"/>
        <v>-41</v>
      </c>
      <c r="J104" s="34">
        <f t="shared" si="18"/>
        <v>-74</v>
      </c>
      <c r="K104" s="34">
        <f t="shared" si="18"/>
        <v>-34</v>
      </c>
      <c r="L104" s="34">
        <f t="shared" si="19"/>
        <v>-98</v>
      </c>
      <c r="M104" s="6" t="s">
        <v>243</v>
      </c>
    </row>
    <row r="105" spans="1:13" ht="16.5" thickBot="1">
      <c r="A105" s="28" t="s">
        <v>34</v>
      </c>
      <c r="B105" s="59" t="s">
        <v>43</v>
      </c>
      <c r="C105" s="34">
        <f t="shared" si="18"/>
        <v>-230</v>
      </c>
      <c r="D105" s="34">
        <f t="shared" si="18"/>
        <v>-171</v>
      </c>
      <c r="E105" s="34">
        <f t="shared" si="18"/>
        <v>-169</v>
      </c>
      <c r="F105" s="34">
        <f t="shared" si="18"/>
        <v>-179</v>
      </c>
      <c r="G105" s="34">
        <f t="shared" si="18"/>
        <v>-172</v>
      </c>
      <c r="H105" s="34">
        <f t="shared" si="18"/>
        <v>-175</v>
      </c>
      <c r="I105" s="34">
        <f t="shared" si="18"/>
        <v>-175</v>
      </c>
      <c r="J105" s="34">
        <f t="shared" si="18"/>
        <v>-144</v>
      </c>
      <c r="K105" s="34">
        <f t="shared" si="18"/>
        <v>-113</v>
      </c>
      <c r="L105" s="34">
        <f t="shared" si="19"/>
        <v>-144</v>
      </c>
      <c r="M105" s="32">
        <v>-167.2</v>
      </c>
    </row>
    <row r="106" spans="1:13" ht="16.5" thickBot="1">
      <c r="A106" s="28" t="s">
        <v>35</v>
      </c>
      <c r="B106" s="59" t="s">
        <v>43</v>
      </c>
      <c r="C106" s="34">
        <f t="shared" si="18"/>
        <v>9</v>
      </c>
      <c r="D106" s="34">
        <f t="shared" si="18"/>
        <v>-4</v>
      </c>
      <c r="E106" s="34">
        <f t="shared" si="18"/>
        <v>1</v>
      </c>
      <c r="F106" s="34">
        <f t="shared" si="18"/>
        <v>-8</v>
      </c>
      <c r="G106" s="34">
        <f t="shared" si="18"/>
        <v>6</v>
      </c>
      <c r="H106" s="34">
        <f t="shared" si="18"/>
        <v>-10</v>
      </c>
      <c r="I106" s="34">
        <f t="shared" si="18"/>
        <v>-9</v>
      </c>
      <c r="J106" s="34">
        <f t="shared" si="18"/>
        <v>-3</v>
      </c>
      <c r="K106" s="34">
        <f t="shared" si="18"/>
        <v>2</v>
      </c>
      <c r="L106" s="34">
        <f t="shared" si="19"/>
        <v>-3</v>
      </c>
      <c r="M106" s="32">
        <v>-1.9</v>
      </c>
    </row>
    <row r="107" spans="1:13" ht="16.5" thickBot="1">
      <c r="A107" s="28" t="s">
        <v>36</v>
      </c>
      <c r="B107" s="59" t="s">
        <v>43</v>
      </c>
      <c r="C107" s="34">
        <f t="shared" si="18"/>
        <v>-4</v>
      </c>
      <c r="D107" s="34">
        <f t="shared" si="18"/>
        <v>2</v>
      </c>
      <c r="E107" s="34">
        <f t="shared" si="18"/>
        <v>6</v>
      </c>
      <c r="F107" s="34">
        <f t="shared" si="18"/>
        <v>-8</v>
      </c>
      <c r="G107" s="34">
        <f t="shared" si="18"/>
        <v>1</v>
      </c>
      <c r="H107" s="34">
        <f t="shared" si="18"/>
        <v>-1</v>
      </c>
      <c r="I107" s="34">
        <f t="shared" si="18"/>
        <v>-4</v>
      </c>
      <c r="J107" s="34">
        <f t="shared" si="18"/>
        <v>4</v>
      </c>
      <c r="K107" s="34">
        <f t="shared" si="18"/>
        <v>16</v>
      </c>
      <c r="L107" s="34">
        <f t="shared" si="19"/>
        <v>4</v>
      </c>
      <c r="M107" s="32">
        <v>1.6</v>
      </c>
    </row>
    <row r="108" spans="1:13" ht="16.5" thickBot="1">
      <c r="A108" s="28" t="s">
        <v>37</v>
      </c>
      <c r="B108" s="59" t="s">
        <v>43</v>
      </c>
      <c r="C108" s="34">
        <f t="shared" si="18"/>
        <v>14</v>
      </c>
      <c r="D108" s="34">
        <f t="shared" si="18"/>
        <v>11</v>
      </c>
      <c r="E108" s="34">
        <f t="shared" si="18"/>
        <v>7</v>
      </c>
      <c r="F108" s="34">
        <f t="shared" si="18"/>
        <v>2</v>
      </c>
      <c r="G108" s="34">
        <f t="shared" si="18"/>
        <v>22</v>
      </c>
      <c r="H108" s="34">
        <f t="shared" si="18"/>
        <v>26</v>
      </c>
      <c r="I108" s="34">
        <f t="shared" si="18"/>
        <v>19</v>
      </c>
      <c r="J108" s="34">
        <f t="shared" si="18"/>
        <v>18</v>
      </c>
      <c r="K108" s="34">
        <f t="shared" si="18"/>
        <v>33</v>
      </c>
      <c r="L108" s="34">
        <f t="shared" si="19"/>
        <v>9</v>
      </c>
      <c r="M108" s="32">
        <v>16.100000000000001</v>
      </c>
    </row>
    <row r="109" spans="1:13" ht="16.5" thickBot="1">
      <c r="A109" s="28" t="s">
        <v>38</v>
      </c>
      <c r="B109" s="59" t="s">
        <v>43</v>
      </c>
      <c r="C109" s="34">
        <f t="shared" si="18"/>
        <v>146</v>
      </c>
      <c r="D109" s="34">
        <f t="shared" si="18"/>
        <v>119</v>
      </c>
      <c r="E109" s="34">
        <f t="shared" si="18"/>
        <v>122</v>
      </c>
      <c r="F109" s="34">
        <f t="shared" si="18"/>
        <v>103</v>
      </c>
      <c r="G109" s="34">
        <f t="shared" si="18"/>
        <v>117</v>
      </c>
      <c r="H109" s="34">
        <f t="shared" si="18"/>
        <v>36</v>
      </c>
      <c r="I109" s="34">
        <f t="shared" si="18"/>
        <v>61</v>
      </c>
      <c r="J109" s="34">
        <f t="shared" si="18"/>
        <v>82</v>
      </c>
      <c r="K109" s="34">
        <f t="shared" si="18"/>
        <v>79</v>
      </c>
      <c r="L109" s="34">
        <f t="shared" si="19"/>
        <v>45</v>
      </c>
      <c r="M109" s="32">
        <v>91</v>
      </c>
    </row>
    <row r="110" spans="1:13" ht="16.5" thickBot="1">
      <c r="A110" s="28" t="s">
        <v>39</v>
      </c>
      <c r="B110" s="59" t="s">
        <v>43</v>
      </c>
      <c r="C110" s="34">
        <f t="shared" si="18"/>
        <v>32</v>
      </c>
      <c r="D110" s="34">
        <f t="shared" si="18"/>
        <v>19</v>
      </c>
      <c r="E110" s="34">
        <f t="shared" si="18"/>
        <v>55</v>
      </c>
      <c r="F110" s="34">
        <f t="shared" si="18"/>
        <v>56</v>
      </c>
      <c r="G110" s="34">
        <f t="shared" si="18"/>
        <v>48</v>
      </c>
      <c r="H110" s="34">
        <f t="shared" si="18"/>
        <v>55</v>
      </c>
      <c r="I110" s="34">
        <f t="shared" si="18"/>
        <v>89</v>
      </c>
      <c r="J110" s="34">
        <f t="shared" si="18"/>
        <v>47</v>
      </c>
      <c r="K110" s="34">
        <f t="shared" si="18"/>
        <v>35</v>
      </c>
      <c r="L110" s="34">
        <f t="shared" si="19"/>
        <v>1</v>
      </c>
      <c r="M110" s="32">
        <v>43.7</v>
      </c>
    </row>
    <row r="111" spans="1:13" ht="16.5" thickBot="1">
      <c r="A111" s="28" t="s">
        <v>40</v>
      </c>
      <c r="B111" s="59" t="s">
        <v>43</v>
      </c>
      <c r="C111" s="34">
        <f t="shared" si="18"/>
        <v>57</v>
      </c>
      <c r="D111" s="34">
        <f t="shared" si="18"/>
        <v>48</v>
      </c>
      <c r="E111" s="34">
        <f t="shared" si="18"/>
        <v>41</v>
      </c>
      <c r="F111" s="34">
        <f t="shared" si="18"/>
        <v>50</v>
      </c>
      <c r="G111" s="34">
        <f t="shared" si="18"/>
        <v>36</v>
      </c>
      <c r="H111" s="34">
        <f t="shared" si="18"/>
        <v>21</v>
      </c>
      <c r="I111" s="34">
        <f t="shared" si="18"/>
        <v>27</v>
      </c>
      <c r="J111" s="34">
        <f t="shared" si="18"/>
        <v>50</v>
      </c>
      <c r="K111" s="34">
        <f t="shared" si="18"/>
        <v>21</v>
      </c>
      <c r="L111" s="34">
        <f t="shared" si="19"/>
        <v>21</v>
      </c>
      <c r="M111" s="32">
        <v>37.200000000000003</v>
      </c>
    </row>
    <row r="112" spans="1:13" ht="16.5" thickBot="1">
      <c r="A112" s="33" t="s">
        <v>41</v>
      </c>
      <c r="B112" s="60" t="s">
        <v>43</v>
      </c>
      <c r="C112" s="34">
        <f t="shared" si="18"/>
        <v>58</v>
      </c>
      <c r="D112" s="34">
        <f t="shared" si="18"/>
        <v>41</v>
      </c>
      <c r="E112" s="34">
        <f t="shared" si="18"/>
        <v>55</v>
      </c>
      <c r="F112" s="34">
        <f t="shared" si="18"/>
        <v>53</v>
      </c>
      <c r="G112" s="34">
        <f t="shared" si="18"/>
        <v>41</v>
      </c>
      <c r="H112" s="34">
        <f t="shared" si="18"/>
        <v>27</v>
      </c>
      <c r="I112" s="34">
        <f t="shared" si="18"/>
        <v>36</v>
      </c>
      <c r="J112" s="34">
        <f t="shared" si="18"/>
        <v>48</v>
      </c>
      <c r="K112" s="34">
        <f t="shared" si="18"/>
        <v>2</v>
      </c>
      <c r="L112" s="34">
        <f>K81-L82</f>
        <v>13</v>
      </c>
      <c r="M112" s="35">
        <v>37.4</v>
      </c>
    </row>
    <row r="113" spans="1:13" ht="17.25" thickTop="1" thickBot="1">
      <c r="A113" s="37" t="s">
        <v>42</v>
      </c>
      <c r="B113" s="38" t="s">
        <v>43</v>
      </c>
      <c r="C113" s="39" t="s">
        <v>47</v>
      </c>
      <c r="D113" s="39" t="s">
        <v>47</v>
      </c>
      <c r="E113" s="39" t="s">
        <v>47</v>
      </c>
      <c r="F113" s="39" t="s">
        <v>47</v>
      </c>
      <c r="G113" s="39">
        <f t="shared" ref="G113:L113" si="20">B77-G82</f>
        <v>279</v>
      </c>
      <c r="H113" s="39">
        <f t="shared" si="20"/>
        <v>252</v>
      </c>
      <c r="I113" s="39">
        <f t="shared" si="20"/>
        <v>215</v>
      </c>
      <c r="J113" s="39">
        <f t="shared" si="20"/>
        <v>249</v>
      </c>
      <c r="K113" s="39">
        <f t="shared" si="20"/>
        <v>199</v>
      </c>
      <c r="L113" s="39">
        <f t="shared" si="20"/>
        <v>168</v>
      </c>
      <c r="M113" s="40">
        <v>227</v>
      </c>
    </row>
    <row r="114" spans="1:13" ht="15.75">
      <c r="A114" s="41"/>
      <c r="B114" s="42"/>
      <c r="C114" s="43"/>
      <c r="D114" s="43"/>
      <c r="E114" s="43"/>
      <c r="F114" s="43"/>
      <c r="G114" s="43"/>
      <c r="H114" s="44"/>
      <c r="I114" s="44"/>
      <c r="J114" s="44"/>
      <c r="K114" s="44"/>
      <c r="L114" s="44"/>
      <c r="M114" s="43"/>
    </row>
    <row r="115" spans="1:13" ht="15.75">
      <c r="A115" s="45" t="s">
        <v>63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3" ht="16.5" thickBot="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3" ht="32.25" thickBot="1">
      <c r="A117" s="3" t="s">
        <v>27</v>
      </c>
      <c r="B117" s="4" t="s">
        <v>52</v>
      </c>
      <c r="C117" s="4" t="s">
        <v>53</v>
      </c>
      <c r="D117" s="4" t="s">
        <v>54</v>
      </c>
      <c r="E117" s="4" t="s">
        <v>55</v>
      </c>
      <c r="F117" s="4" t="s">
        <v>56</v>
      </c>
      <c r="G117" s="4" t="s">
        <v>57</v>
      </c>
      <c r="H117" s="4" t="s">
        <v>58</v>
      </c>
      <c r="I117" s="4" t="s">
        <v>59</v>
      </c>
      <c r="J117" s="4" t="s">
        <v>60</v>
      </c>
      <c r="K117" s="4" t="s">
        <v>61</v>
      </c>
      <c r="L117" s="4" t="s">
        <v>62</v>
      </c>
      <c r="M117" s="58" t="s">
        <v>28</v>
      </c>
    </row>
    <row r="118" spans="1:13" ht="16.5" thickBot="1">
      <c r="A118" s="28" t="s">
        <v>30</v>
      </c>
      <c r="B118" s="47" t="s">
        <v>47</v>
      </c>
      <c r="C118" s="48">
        <f t="shared" ref="C118:L129" si="21">(B70-C71)/B70</f>
        <v>0.1875</v>
      </c>
      <c r="D118" s="48" t="e">
        <f t="shared" si="21"/>
        <v>#VALUE!</v>
      </c>
      <c r="E118" s="48">
        <f t="shared" si="21"/>
        <v>6.6666666666666666E-2</v>
      </c>
      <c r="F118" s="48">
        <f t="shared" si="21"/>
        <v>0.29411764705882354</v>
      </c>
      <c r="G118" s="48" t="e">
        <f t="shared" si="21"/>
        <v>#VALUE!</v>
      </c>
      <c r="H118" s="48"/>
      <c r="I118" s="48"/>
      <c r="J118" s="48"/>
      <c r="K118" s="48"/>
      <c r="L118" s="48"/>
      <c r="M118" s="49">
        <v>0.50965686274509803</v>
      </c>
    </row>
    <row r="119" spans="1:13" ht="16.5" thickBot="1">
      <c r="A119" s="28" t="s">
        <v>31</v>
      </c>
      <c r="B119" s="47" t="s">
        <v>47</v>
      </c>
      <c r="C119" s="48"/>
      <c r="D119" s="48">
        <f t="shared" si="21"/>
        <v>1</v>
      </c>
      <c r="E119" s="48"/>
      <c r="F119" s="48">
        <f t="shared" si="21"/>
        <v>1</v>
      </c>
      <c r="G119" s="48">
        <f t="shared" si="21"/>
        <v>1</v>
      </c>
      <c r="H119" s="48"/>
      <c r="I119" s="48"/>
      <c r="J119" s="48"/>
      <c r="K119" s="48"/>
      <c r="L119" s="48"/>
      <c r="M119" s="49">
        <v>1</v>
      </c>
    </row>
    <row r="120" spans="1:13" ht="16.5" thickBot="1">
      <c r="A120" s="28" t="s">
        <v>32</v>
      </c>
      <c r="B120" s="47" t="s">
        <v>47</v>
      </c>
      <c r="C120" s="48"/>
      <c r="D120" s="48"/>
      <c r="E120" s="48"/>
      <c r="F120" s="48" t="e">
        <f t="shared" si="21"/>
        <v>#VALUE!</v>
      </c>
      <c r="G120" s="48"/>
      <c r="H120" s="48"/>
      <c r="I120" s="48"/>
      <c r="J120" s="48"/>
      <c r="K120" s="48"/>
      <c r="L120" s="48"/>
      <c r="M120" s="6" t="s">
        <v>243</v>
      </c>
    </row>
    <row r="121" spans="1:13" ht="16.5" thickBot="1">
      <c r="A121" s="28" t="s">
        <v>33</v>
      </c>
      <c r="B121" s="47" t="s">
        <v>47</v>
      </c>
      <c r="C121" s="48"/>
      <c r="D121" s="48"/>
      <c r="E121" s="48">
        <f t="shared" si="21"/>
        <v>-4.3</v>
      </c>
      <c r="F121" s="48" t="e">
        <f t="shared" si="21"/>
        <v>#VALUE!</v>
      </c>
      <c r="G121" s="48">
        <f t="shared" si="21"/>
        <v>-1.3846153846153846</v>
      </c>
      <c r="H121" s="48"/>
      <c r="I121" s="48"/>
      <c r="J121" s="48"/>
      <c r="K121" s="48"/>
      <c r="L121" s="48"/>
      <c r="M121" s="6" t="s">
        <v>243</v>
      </c>
    </row>
    <row r="122" spans="1:13" ht="16.5" thickBot="1">
      <c r="A122" s="28" t="s">
        <v>34</v>
      </c>
      <c r="B122" s="47" t="s">
        <v>47</v>
      </c>
      <c r="C122" s="48">
        <f t="shared" si="21"/>
        <v>-5.2272727272727275</v>
      </c>
      <c r="D122" s="48">
        <f t="shared" si="21"/>
        <v>-3.7173913043478262</v>
      </c>
      <c r="E122" s="48">
        <f t="shared" si="21"/>
        <v>-4.5675675675675675</v>
      </c>
      <c r="F122" s="48">
        <f t="shared" si="21"/>
        <v>-3.3773584905660377</v>
      </c>
      <c r="G122" s="48">
        <f t="shared" si="21"/>
        <v>-5.5483870967741939</v>
      </c>
      <c r="H122" s="48">
        <f t="shared" si="21"/>
        <v>-5.645161290322581</v>
      </c>
      <c r="I122" s="48">
        <f t="shared" si="21"/>
        <v>-5.46875</v>
      </c>
      <c r="J122" s="48">
        <f>(I74-J75)/I74</f>
        <v>-3.5121951219512195</v>
      </c>
      <c r="K122" s="48">
        <f t="shared" si="21"/>
        <v>-1.527027027027027</v>
      </c>
      <c r="L122" s="48">
        <f t="shared" si="21"/>
        <v>-4.2352941176470589</v>
      </c>
      <c r="M122" s="49">
        <v>-4.2826404743476241</v>
      </c>
    </row>
    <row r="123" spans="1:13" ht="16.5" thickBot="1">
      <c r="A123" s="28" t="s">
        <v>35</v>
      </c>
      <c r="B123" s="47" t="s">
        <v>47</v>
      </c>
      <c r="C123" s="48">
        <f t="shared" si="21"/>
        <v>3.8135593220338986E-2</v>
      </c>
      <c r="D123" s="48">
        <f t="shared" si="21"/>
        <v>-1.4598540145985401E-2</v>
      </c>
      <c r="E123" s="48">
        <f t="shared" si="21"/>
        <v>4.608294930875576E-3</v>
      </c>
      <c r="F123" s="48">
        <f t="shared" si="21"/>
        <v>-3.8834951456310676E-2</v>
      </c>
      <c r="G123" s="48">
        <f t="shared" si="21"/>
        <v>2.5862068965517241E-2</v>
      </c>
      <c r="H123" s="48">
        <f t="shared" si="21"/>
        <v>-4.9261083743842367E-2</v>
      </c>
      <c r="I123" s="48">
        <f t="shared" si="21"/>
        <v>-4.3689320388349516E-2</v>
      </c>
      <c r="J123" s="48">
        <f t="shared" si="21"/>
        <v>-1.4492753623188406E-2</v>
      </c>
      <c r="K123" s="48">
        <f t="shared" si="21"/>
        <v>1.0810810810810811E-2</v>
      </c>
      <c r="L123" s="48">
        <f t="shared" si="21"/>
        <v>-1.6042780748663103E-2</v>
      </c>
      <c r="M123" s="49">
        <v>-9.7502662178796853E-3</v>
      </c>
    </row>
    <row r="124" spans="1:13" ht="16.5" thickBot="1">
      <c r="A124" s="28" t="s">
        <v>36</v>
      </c>
      <c r="B124" s="47" t="s">
        <v>47</v>
      </c>
      <c r="C124" s="48">
        <f t="shared" si="21"/>
        <v>-1.532567049808429E-2</v>
      </c>
      <c r="D124" s="48">
        <f t="shared" si="21"/>
        <v>8.8105726872246704E-3</v>
      </c>
      <c r="E124" s="48">
        <f t="shared" si="21"/>
        <v>2.1582733812949641E-2</v>
      </c>
      <c r="F124" s="48">
        <f t="shared" si="21"/>
        <v>-3.7037037037037035E-2</v>
      </c>
      <c r="G124" s="48">
        <f t="shared" si="21"/>
        <v>4.6728971962616819E-3</v>
      </c>
      <c r="H124" s="48">
        <f t="shared" si="21"/>
        <v>-4.4247787610619468E-3</v>
      </c>
      <c r="I124" s="48">
        <f t="shared" si="21"/>
        <v>-1.8779342723004695E-2</v>
      </c>
      <c r="J124" s="48">
        <f t="shared" si="21"/>
        <v>1.8604651162790697E-2</v>
      </c>
      <c r="K124" s="48">
        <f t="shared" si="21"/>
        <v>7.6190476190476197E-2</v>
      </c>
      <c r="L124" s="48">
        <f t="shared" si="21"/>
        <v>2.185792349726776E-2</v>
      </c>
      <c r="M124" s="49">
        <v>7.6152425527782671E-3</v>
      </c>
    </row>
    <row r="125" spans="1:13" ht="16.5" thickBot="1">
      <c r="A125" s="28" t="s">
        <v>37</v>
      </c>
      <c r="B125" s="47" t="s">
        <v>47</v>
      </c>
      <c r="C125" s="48">
        <f t="shared" si="21"/>
        <v>4.6979865771812082E-2</v>
      </c>
      <c r="D125" s="48">
        <f t="shared" si="21"/>
        <v>4.1509433962264149E-2</v>
      </c>
      <c r="E125" s="48">
        <f t="shared" si="21"/>
        <v>3.111111111111111E-2</v>
      </c>
      <c r="F125" s="48">
        <f t="shared" si="21"/>
        <v>7.3529411764705881E-3</v>
      </c>
      <c r="G125" s="48">
        <f t="shared" si="21"/>
        <v>9.8214285714285712E-2</v>
      </c>
      <c r="H125" s="48">
        <f t="shared" si="21"/>
        <v>0.12206572769953052</v>
      </c>
      <c r="I125" s="48">
        <f t="shared" si="21"/>
        <v>8.3700440528634359E-2</v>
      </c>
      <c r="J125" s="48">
        <f t="shared" si="21"/>
        <v>8.294930875576037E-2</v>
      </c>
      <c r="K125" s="48">
        <f t="shared" si="21"/>
        <v>0.15639810426540285</v>
      </c>
      <c r="L125" s="48">
        <f t="shared" si="21"/>
        <v>4.6391752577319589E-2</v>
      </c>
      <c r="M125" s="49">
        <v>7.1667297156259149E-2</v>
      </c>
    </row>
    <row r="126" spans="1:13" ht="16.5" thickBot="1">
      <c r="A126" s="28" t="s">
        <v>38</v>
      </c>
      <c r="B126" s="47" t="s">
        <v>47</v>
      </c>
      <c r="C126" s="48">
        <f t="shared" si="21"/>
        <v>0.54275092936802971</v>
      </c>
      <c r="D126" s="48">
        <f t="shared" si="21"/>
        <v>0.41901408450704225</v>
      </c>
      <c r="E126" s="48">
        <f t="shared" si="21"/>
        <v>0.48031496062992124</v>
      </c>
      <c r="F126" s="48">
        <f t="shared" si="21"/>
        <v>0.47247706422018348</v>
      </c>
      <c r="G126" s="48">
        <f t="shared" si="21"/>
        <v>0.43333333333333335</v>
      </c>
      <c r="H126" s="48">
        <f t="shared" si="21"/>
        <v>0.17821782178217821</v>
      </c>
      <c r="I126" s="48">
        <f t="shared" si="21"/>
        <v>0.32620320855614976</v>
      </c>
      <c r="J126" s="48">
        <f t="shared" si="21"/>
        <v>0.39423076923076922</v>
      </c>
      <c r="K126" s="48">
        <f t="shared" si="21"/>
        <v>0.39698492462311558</v>
      </c>
      <c r="L126" s="48">
        <f t="shared" si="21"/>
        <v>0.25280898876404495</v>
      </c>
      <c r="M126" s="49">
        <v>0.38963360850147677</v>
      </c>
    </row>
    <row r="127" spans="1:13" ht="16.5" thickBot="1">
      <c r="A127" s="28" t="s">
        <v>39</v>
      </c>
      <c r="B127" s="47" t="s">
        <v>47</v>
      </c>
      <c r="C127" s="48">
        <f t="shared" si="21"/>
        <v>0.20253164556962025</v>
      </c>
      <c r="D127" s="48">
        <f t="shared" si="21"/>
        <v>0.15447154471544716</v>
      </c>
      <c r="E127" s="48">
        <f t="shared" si="21"/>
        <v>0.33333333333333331</v>
      </c>
      <c r="F127" s="48">
        <f t="shared" si="21"/>
        <v>0.42424242424242425</v>
      </c>
      <c r="G127" s="48">
        <f t="shared" si="21"/>
        <v>0.41739130434782606</v>
      </c>
      <c r="H127" s="48">
        <f t="shared" si="21"/>
        <v>0.35947712418300654</v>
      </c>
      <c r="I127" s="48">
        <f t="shared" si="21"/>
        <v>0.53614457831325302</v>
      </c>
      <c r="J127" s="48">
        <f t="shared" si="21"/>
        <v>0.37301587301587302</v>
      </c>
      <c r="K127" s="48">
        <f t="shared" si="21"/>
        <v>0.27777777777777779</v>
      </c>
      <c r="L127" s="48">
        <f t="shared" si="21"/>
        <v>8.3333333333333332E-3</v>
      </c>
      <c r="M127" s="49">
        <v>0.3086718938831895</v>
      </c>
    </row>
    <row r="128" spans="1:13" ht="16.5" thickBot="1">
      <c r="A128" s="28" t="s">
        <v>40</v>
      </c>
      <c r="B128" s="47" t="s">
        <v>47</v>
      </c>
      <c r="C128" s="48">
        <f t="shared" si="21"/>
        <v>0.45600000000000002</v>
      </c>
      <c r="D128" s="48">
        <f t="shared" si="21"/>
        <v>0.38095238095238093</v>
      </c>
      <c r="E128" s="48">
        <f t="shared" si="21"/>
        <v>0.39423076923076922</v>
      </c>
      <c r="F128" s="48">
        <f t="shared" si="21"/>
        <v>0.45454545454545453</v>
      </c>
      <c r="G128" s="48">
        <f t="shared" si="21"/>
        <v>0.47368421052631576</v>
      </c>
      <c r="H128" s="48">
        <f t="shared" si="21"/>
        <v>0.31343283582089554</v>
      </c>
      <c r="I128" s="48">
        <f t="shared" si="21"/>
        <v>0.27551020408163263</v>
      </c>
      <c r="J128" s="48">
        <f t="shared" si="21"/>
        <v>0.64935064935064934</v>
      </c>
      <c r="K128" s="48">
        <f t="shared" si="21"/>
        <v>0.26582278481012656</v>
      </c>
      <c r="L128" s="48">
        <f t="shared" si="21"/>
        <v>0.23076923076923078</v>
      </c>
      <c r="M128" s="49">
        <v>0.38942985200874553</v>
      </c>
    </row>
    <row r="129" spans="1:14" ht="16.5" thickBot="1">
      <c r="A129" s="33" t="s">
        <v>41</v>
      </c>
      <c r="B129" s="47" t="s">
        <v>47</v>
      </c>
      <c r="C129" s="48">
        <f t="shared" si="21"/>
        <v>0.67441860465116277</v>
      </c>
      <c r="D129" s="48">
        <f t="shared" si="21"/>
        <v>0.6029411764705882</v>
      </c>
      <c r="E129" s="48">
        <f t="shared" si="21"/>
        <v>0.70512820512820518</v>
      </c>
      <c r="F129" s="48">
        <f t="shared" si="21"/>
        <v>0.84126984126984128</v>
      </c>
      <c r="G129" s="48">
        <f>(F81-G82)/F81</f>
        <v>0.68333333333333335</v>
      </c>
      <c r="H129" s="48">
        <f t="shared" si="21"/>
        <v>0.67500000000000004</v>
      </c>
      <c r="I129" s="48">
        <f t="shared" si="21"/>
        <v>0.78260869565217395</v>
      </c>
      <c r="J129" s="48">
        <f t="shared" si="21"/>
        <v>0.676056338028169</v>
      </c>
      <c r="K129" s="48">
        <f t="shared" si="21"/>
        <v>7.407407407407407E-2</v>
      </c>
      <c r="L129" s="48">
        <f>(K81-L82)/K81</f>
        <v>0.22413793103448276</v>
      </c>
      <c r="M129" s="49">
        <v>0.59389681996420307</v>
      </c>
    </row>
    <row r="130" spans="1:14" ht="17.25" thickTop="1" thickBot="1">
      <c r="A130" s="50" t="s">
        <v>48</v>
      </c>
      <c r="B130" s="51"/>
      <c r="C130" s="51"/>
      <c r="D130" s="51"/>
      <c r="E130" s="51"/>
      <c r="F130" s="51"/>
      <c r="G130" s="51">
        <f t="shared" ref="G130:L130" si="22">(B77-G82)/B77</f>
        <v>0.93624161073825507</v>
      </c>
      <c r="H130" s="51">
        <f t="shared" si="22"/>
        <v>0.95094339622641511</v>
      </c>
      <c r="I130" s="51">
        <f t="shared" si="22"/>
        <v>0.9555555555555556</v>
      </c>
      <c r="J130" s="51">
        <f t="shared" si="22"/>
        <v>0.9154411764705882</v>
      </c>
      <c r="K130" s="51">
        <f t="shared" si="22"/>
        <v>0.8883928571428571</v>
      </c>
      <c r="L130" s="51">
        <f t="shared" si="22"/>
        <v>0.78873239436619713</v>
      </c>
      <c r="M130" s="49">
        <v>0.90588449841664476</v>
      </c>
    </row>
    <row r="131" spans="1:14" ht="48" thickBot="1">
      <c r="A131" s="50" t="s">
        <v>49</v>
      </c>
      <c r="B131" s="53"/>
      <c r="C131" s="53"/>
      <c r="D131" s="53"/>
      <c r="E131" s="53"/>
      <c r="F131" s="53"/>
      <c r="G131" s="53"/>
      <c r="H131" s="53"/>
      <c r="I131" s="53"/>
      <c r="J131" s="54"/>
      <c r="K131" s="54">
        <f>AVERAGE(G130:K130)</f>
        <v>0.92931491922673426</v>
      </c>
      <c r="L131" s="54">
        <f>AVERAGE(H130:L130)</f>
        <v>0.89981307595232263</v>
      </c>
      <c r="M131" s="54"/>
      <c r="N131" s="54"/>
    </row>
    <row r="132" spans="1:14" ht="15.75">
      <c r="A132" s="18"/>
      <c r="B132" s="20"/>
      <c r="C132" s="20"/>
      <c r="D132" s="20"/>
      <c r="E132" s="20"/>
      <c r="F132" s="20"/>
      <c r="G132" s="19"/>
      <c r="H132" s="19"/>
      <c r="I132" s="19"/>
      <c r="J132" s="19"/>
      <c r="K132" s="19"/>
      <c r="L132" s="19"/>
    </row>
    <row r="133" spans="1:14" ht="15.75">
      <c r="A133" s="1" t="s">
        <v>64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4" ht="16.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4" ht="16.5" thickBot="1">
      <c r="A135" s="3"/>
      <c r="B135" s="4" t="s">
        <v>1</v>
      </c>
      <c r="C135" s="4" t="s">
        <v>2</v>
      </c>
      <c r="D135" s="4" t="s">
        <v>3</v>
      </c>
      <c r="E135" s="4" t="s">
        <v>4</v>
      </c>
      <c r="F135" s="4" t="s">
        <v>5</v>
      </c>
      <c r="G135" s="4" t="s">
        <v>6</v>
      </c>
      <c r="H135" s="4" t="s">
        <v>7</v>
      </c>
      <c r="I135" s="4" t="s">
        <v>8</v>
      </c>
      <c r="J135" s="4" t="s">
        <v>9</v>
      </c>
      <c r="K135" s="4" t="s">
        <v>10</v>
      </c>
      <c r="L135" s="4" t="s">
        <v>11</v>
      </c>
    </row>
    <row r="136" spans="1:14" ht="16.5" thickBot="1">
      <c r="A136" s="5" t="s">
        <v>12</v>
      </c>
      <c r="B136" s="6">
        <v>26</v>
      </c>
      <c r="C136" s="6">
        <v>14</v>
      </c>
      <c r="D136" s="6" t="s">
        <v>243</v>
      </c>
      <c r="E136" s="6">
        <v>32</v>
      </c>
      <c r="F136" s="6" t="s">
        <v>243</v>
      </c>
      <c r="G136" s="6" t="s">
        <v>243</v>
      </c>
      <c r="H136" s="6" t="s">
        <v>243</v>
      </c>
      <c r="I136" s="6">
        <v>10</v>
      </c>
      <c r="J136" s="6" t="s">
        <v>243</v>
      </c>
      <c r="L136" s="6" t="s">
        <v>243</v>
      </c>
    </row>
    <row r="137" spans="1:14" ht="16.5" thickBot="1">
      <c r="A137" s="5">
        <v>1</v>
      </c>
      <c r="B137" s="6">
        <v>23</v>
      </c>
      <c r="C137" s="6">
        <v>22</v>
      </c>
      <c r="D137" s="6">
        <v>13</v>
      </c>
      <c r="E137" s="6">
        <v>24</v>
      </c>
      <c r="F137" s="6">
        <v>30</v>
      </c>
      <c r="G137" s="6">
        <v>31</v>
      </c>
      <c r="H137" s="6">
        <v>36</v>
      </c>
      <c r="I137" s="6">
        <v>24</v>
      </c>
      <c r="J137" s="6">
        <v>33</v>
      </c>
      <c r="K137" s="6">
        <v>37</v>
      </c>
      <c r="L137" s="6">
        <v>13</v>
      </c>
    </row>
    <row r="138" spans="1:14" ht="16.5" thickBot="1">
      <c r="A138" s="5">
        <v>2</v>
      </c>
      <c r="B138" s="6">
        <v>32</v>
      </c>
      <c r="C138" s="6">
        <v>21</v>
      </c>
      <c r="D138" s="6">
        <v>21</v>
      </c>
      <c r="E138" s="6">
        <v>36</v>
      </c>
      <c r="F138" s="6">
        <v>23</v>
      </c>
      <c r="G138" s="6">
        <v>27</v>
      </c>
      <c r="H138" s="6">
        <v>26</v>
      </c>
      <c r="I138" s="6">
        <v>34</v>
      </c>
      <c r="J138" s="6">
        <v>37</v>
      </c>
      <c r="K138" s="6">
        <v>42</v>
      </c>
      <c r="L138" s="6">
        <v>23</v>
      </c>
    </row>
    <row r="139" spans="1:14" ht="16.5" thickBot="1">
      <c r="A139" s="5">
        <v>3</v>
      </c>
      <c r="B139" s="6">
        <v>40</v>
      </c>
      <c r="C139" s="6">
        <v>26</v>
      </c>
      <c r="D139" s="6">
        <v>19</v>
      </c>
      <c r="E139" s="6">
        <v>31</v>
      </c>
      <c r="F139" s="6">
        <v>35</v>
      </c>
      <c r="G139" s="6">
        <v>27</v>
      </c>
      <c r="H139" s="6">
        <v>36</v>
      </c>
      <c r="I139" s="6">
        <v>21</v>
      </c>
      <c r="J139" s="6">
        <v>40</v>
      </c>
      <c r="K139" s="6">
        <v>37</v>
      </c>
      <c r="L139" s="6">
        <v>18</v>
      </c>
    </row>
    <row r="140" spans="1:14" ht="16.5" thickBot="1">
      <c r="A140" s="5">
        <v>4</v>
      </c>
      <c r="B140" s="6">
        <v>266</v>
      </c>
      <c r="C140" s="6">
        <v>251</v>
      </c>
      <c r="D140" s="6">
        <v>195</v>
      </c>
      <c r="E140" s="6">
        <v>170</v>
      </c>
      <c r="F140" s="6">
        <v>229</v>
      </c>
      <c r="G140" s="6">
        <v>194</v>
      </c>
      <c r="H140" s="6">
        <v>172</v>
      </c>
      <c r="I140" s="6">
        <v>130</v>
      </c>
      <c r="J140" s="6">
        <v>133</v>
      </c>
      <c r="K140" s="6">
        <v>186</v>
      </c>
      <c r="L140" s="6">
        <v>199</v>
      </c>
    </row>
    <row r="141" spans="1:14" ht="16.5" thickBot="1">
      <c r="A141" s="5">
        <v>5</v>
      </c>
      <c r="B141" s="6">
        <v>368</v>
      </c>
      <c r="C141" s="6">
        <v>344</v>
      </c>
      <c r="D141" s="6">
        <v>294</v>
      </c>
      <c r="E141" s="6">
        <v>292</v>
      </c>
      <c r="F141" s="6">
        <v>260</v>
      </c>
      <c r="G141" s="6">
        <v>333</v>
      </c>
      <c r="H141" s="6">
        <v>326</v>
      </c>
      <c r="I141" s="6">
        <v>323</v>
      </c>
      <c r="J141" s="6">
        <v>293</v>
      </c>
      <c r="K141" s="6">
        <v>289</v>
      </c>
      <c r="L141" s="6">
        <v>327</v>
      </c>
    </row>
    <row r="142" spans="1:14" ht="16.5" thickBot="1">
      <c r="A142" s="5">
        <v>6</v>
      </c>
      <c r="B142" s="6">
        <v>286</v>
      </c>
      <c r="C142" s="6">
        <v>304</v>
      </c>
      <c r="D142" s="6">
        <v>291</v>
      </c>
      <c r="E142" s="6">
        <v>254</v>
      </c>
      <c r="F142" s="6">
        <v>274</v>
      </c>
      <c r="G142" s="6">
        <v>254</v>
      </c>
      <c r="H142" s="6">
        <v>293</v>
      </c>
      <c r="I142" s="6">
        <v>269</v>
      </c>
      <c r="J142" s="6">
        <v>292</v>
      </c>
      <c r="K142" s="6">
        <v>261</v>
      </c>
      <c r="L142" s="6">
        <v>253</v>
      </c>
    </row>
    <row r="143" spans="1:14" ht="16.5" thickBot="1">
      <c r="A143" s="5">
        <v>7</v>
      </c>
      <c r="B143" s="6">
        <v>372</v>
      </c>
      <c r="C143" s="6">
        <v>304</v>
      </c>
      <c r="D143" s="6">
        <v>318</v>
      </c>
      <c r="E143" s="6">
        <v>307</v>
      </c>
      <c r="F143" s="6">
        <v>309</v>
      </c>
      <c r="G143" s="6">
        <v>318</v>
      </c>
      <c r="H143" s="6">
        <v>310</v>
      </c>
      <c r="I143" s="6">
        <v>291</v>
      </c>
      <c r="J143" s="6">
        <v>259</v>
      </c>
      <c r="K143" s="6">
        <v>283</v>
      </c>
      <c r="L143" s="6">
        <v>261</v>
      </c>
    </row>
    <row r="144" spans="1:14" ht="16.5" thickBot="1">
      <c r="A144" s="5">
        <v>8</v>
      </c>
      <c r="B144" s="6">
        <v>392</v>
      </c>
      <c r="C144" s="6">
        <v>376</v>
      </c>
      <c r="D144" s="6">
        <v>276</v>
      </c>
      <c r="E144" s="6">
        <v>291</v>
      </c>
      <c r="F144" s="6">
        <v>316</v>
      </c>
      <c r="G144" s="6">
        <v>328</v>
      </c>
      <c r="H144" s="6">
        <v>344</v>
      </c>
      <c r="I144" s="6">
        <v>285</v>
      </c>
      <c r="J144" s="6">
        <v>292</v>
      </c>
      <c r="K144" s="6">
        <v>246</v>
      </c>
      <c r="L144" s="6">
        <v>275</v>
      </c>
    </row>
    <row r="145" spans="1:12" ht="16.5" thickBot="1">
      <c r="A145" s="5">
        <v>9</v>
      </c>
      <c r="B145" s="6">
        <v>179</v>
      </c>
      <c r="C145" s="6">
        <v>268</v>
      </c>
      <c r="D145" s="6">
        <v>165</v>
      </c>
      <c r="E145" s="6">
        <v>190</v>
      </c>
      <c r="F145" s="6">
        <v>174</v>
      </c>
      <c r="G145" s="6">
        <v>211</v>
      </c>
      <c r="H145" s="6">
        <v>144</v>
      </c>
      <c r="I145" s="6">
        <v>127</v>
      </c>
      <c r="J145" s="6">
        <v>107</v>
      </c>
      <c r="K145" s="6">
        <v>92</v>
      </c>
      <c r="L145" s="6">
        <v>101</v>
      </c>
    </row>
    <row r="146" spans="1:12" ht="16.5" thickBot="1">
      <c r="A146" s="5">
        <v>10</v>
      </c>
      <c r="B146" s="6">
        <v>159</v>
      </c>
      <c r="C146" s="6">
        <v>125</v>
      </c>
      <c r="D146" s="6">
        <v>143</v>
      </c>
      <c r="E146" s="6">
        <v>119</v>
      </c>
      <c r="F146" s="6">
        <v>133</v>
      </c>
      <c r="G146" s="6">
        <v>148</v>
      </c>
      <c r="H146" s="6">
        <v>83</v>
      </c>
      <c r="I146" s="6">
        <v>104</v>
      </c>
      <c r="J146" s="6">
        <v>83</v>
      </c>
      <c r="K146" s="6">
        <v>88</v>
      </c>
      <c r="L146" s="6">
        <v>56</v>
      </c>
    </row>
    <row r="147" spans="1:12" ht="16.5" thickBot="1">
      <c r="A147" s="5">
        <v>11</v>
      </c>
      <c r="B147" s="6">
        <v>116</v>
      </c>
      <c r="C147" s="6">
        <v>77</v>
      </c>
      <c r="D147" s="6">
        <v>78</v>
      </c>
      <c r="E147" s="6">
        <v>108</v>
      </c>
      <c r="F147" s="6">
        <v>85</v>
      </c>
      <c r="G147" s="6">
        <v>120</v>
      </c>
      <c r="H147" s="6">
        <v>55</v>
      </c>
      <c r="I147" s="6">
        <v>56</v>
      </c>
      <c r="J147" s="6">
        <v>68</v>
      </c>
      <c r="K147" s="6">
        <v>62</v>
      </c>
      <c r="L147" s="6">
        <v>56</v>
      </c>
    </row>
    <row r="148" spans="1:12" ht="16.5" thickBot="1">
      <c r="A148" s="5">
        <v>12</v>
      </c>
      <c r="B148" s="6">
        <v>22</v>
      </c>
      <c r="C148" s="6">
        <v>30</v>
      </c>
      <c r="D148" s="6">
        <v>12</v>
      </c>
      <c r="E148" s="6">
        <v>34</v>
      </c>
      <c r="F148" s="6">
        <v>13</v>
      </c>
      <c r="G148" s="6">
        <v>31</v>
      </c>
      <c r="H148" s="6">
        <v>12</v>
      </c>
      <c r="I148" s="6">
        <v>25</v>
      </c>
      <c r="J148" s="6">
        <v>29</v>
      </c>
      <c r="K148" s="6">
        <v>32</v>
      </c>
      <c r="L148" s="6">
        <v>23</v>
      </c>
    </row>
    <row r="149" spans="1:12" ht="16.5" thickBot="1">
      <c r="A149" s="5" t="s">
        <v>13</v>
      </c>
      <c r="C149" s="6" t="s">
        <v>243</v>
      </c>
      <c r="D149" s="6" t="s">
        <v>243</v>
      </c>
      <c r="E149" s="6" t="s">
        <v>243</v>
      </c>
      <c r="F149" s="6" t="s">
        <v>243</v>
      </c>
      <c r="G149" s="6" t="s">
        <v>243</v>
      </c>
      <c r="H149" s="6" t="s">
        <v>243</v>
      </c>
      <c r="I149" s="6">
        <v>14</v>
      </c>
      <c r="J149" s="6">
        <v>11</v>
      </c>
      <c r="K149" s="6" t="s">
        <v>243</v>
      </c>
      <c r="L149" s="6" t="s">
        <v>243</v>
      </c>
    </row>
    <row r="150" spans="1:12" ht="32.25" thickBot="1">
      <c r="A150" s="10" t="s">
        <v>14</v>
      </c>
      <c r="B150" s="11">
        <v>2281</v>
      </c>
      <c r="C150" s="6" t="s">
        <v>243</v>
      </c>
      <c r="D150" s="11">
        <v>1839</v>
      </c>
      <c r="E150" s="6" t="s">
        <v>243</v>
      </c>
      <c r="F150" s="11">
        <v>1895</v>
      </c>
      <c r="G150" s="11">
        <v>2035</v>
      </c>
      <c r="H150" s="11">
        <v>1851</v>
      </c>
      <c r="I150" s="11">
        <v>1713</v>
      </c>
      <c r="J150" s="6" t="s">
        <v>243</v>
      </c>
      <c r="K150" s="6" t="s">
        <v>243</v>
      </c>
      <c r="L150" s="11">
        <v>1607</v>
      </c>
    </row>
    <row r="151" spans="1:12" ht="48" thickBot="1">
      <c r="A151" s="10" t="s">
        <v>15</v>
      </c>
      <c r="B151" s="56"/>
      <c r="C151" s="12" t="e">
        <f t="shared" ref="C151:L151" si="23">((C150-B150)/B150)</f>
        <v>#VALUE!</v>
      </c>
      <c r="D151" s="12" t="e">
        <f t="shared" si="23"/>
        <v>#VALUE!</v>
      </c>
      <c r="E151" s="12" t="e">
        <f t="shared" si="23"/>
        <v>#VALUE!</v>
      </c>
      <c r="F151" s="12" t="e">
        <f t="shared" si="23"/>
        <v>#VALUE!</v>
      </c>
      <c r="G151" s="12">
        <f t="shared" si="23"/>
        <v>7.3878627968337732E-2</v>
      </c>
      <c r="H151" s="12">
        <f t="shared" si="23"/>
        <v>-9.0417690417690419E-2</v>
      </c>
      <c r="I151" s="12">
        <f t="shared" si="23"/>
        <v>-7.4554294975688815E-2</v>
      </c>
      <c r="J151" s="12" t="e">
        <f t="shared" si="23"/>
        <v>#VALUE!</v>
      </c>
      <c r="K151" s="12" t="e">
        <f t="shared" si="23"/>
        <v>#VALUE!</v>
      </c>
      <c r="L151" s="12" t="e">
        <f t="shared" si="23"/>
        <v>#VALUE!</v>
      </c>
    </row>
    <row r="152" spans="1:12" ht="48" thickBot="1">
      <c r="A152" s="10" t="s">
        <v>16</v>
      </c>
      <c r="B152" s="12"/>
      <c r="C152" s="12"/>
      <c r="D152" s="12"/>
      <c r="E152" s="12"/>
      <c r="F152" s="13"/>
      <c r="G152" s="13">
        <f t="shared" ref="G152:L152" si="24">(G150-B150)/B150</f>
        <v>-0.10784743533537922</v>
      </c>
      <c r="H152" s="13" t="e">
        <f t="shared" si="24"/>
        <v>#VALUE!</v>
      </c>
      <c r="I152" s="13">
        <f t="shared" si="24"/>
        <v>-6.8515497553017946E-2</v>
      </c>
      <c r="J152" s="13" t="e">
        <f t="shared" si="24"/>
        <v>#VALUE!</v>
      </c>
      <c r="K152" s="13" t="e">
        <f t="shared" si="24"/>
        <v>#VALUE!</v>
      </c>
      <c r="L152" s="13">
        <f t="shared" si="24"/>
        <v>-0.21031941031941032</v>
      </c>
    </row>
    <row r="153" spans="1:12" ht="48" thickBot="1">
      <c r="A153" s="10" t="s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3"/>
      <c r="L153" s="13">
        <f>(L150-B150)/B150</f>
        <v>-0.29548443665059182</v>
      </c>
    </row>
    <row r="154" spans="1:12" ht="32.25" thickBot="1">
      <c r="A154" s="10" t="s">
        <v>18</v>
      </c>
      <c r="B154" s="14">
        <v>6250</v>
      </c>
      <c r="C154" s="14">
        <v>6014</v>
      </c>
      <c r="D154" s="14">
        <v>5721</v>
      </c>
      <c r="E154" s="14">
        <v>5359</v>
      </c>
      <c r="F154" s="14">
        <v>5393</v>
      </c>
      <c r="G154" s="11">
        <v>5367</v>
      </c>
      <c r="H154" s="11">
        <v>5460</v>
      </c>
      <c r="I154" s="11">
        <v>5471</v>
      </c>
      <c r="J154" s="11">
        <v>5217</v>
      </c>
      <c r="K154" s="11">
        <v>5458</v>
      </c>
      <c r="L154" s="11">
        <v>5245</v>
      </c>
    </row>
    <row r="155" spans="1:12" ht="63.75" thickBot="1">
      <c r="A155" s="10" t="s">
        <v>19</v>
      </c>
      <c r="B155" s="16"/>
      <c r="C155" s="12">
        <f t="shared" ref="C155:L155" si="25">(C154-B154)/B154</f>
        <v>-3.7760000000000002E-2</v>
      </c>
      <c r="D155" s="12">
        <f t="shared" si="25"/>
        <v>-4.8719654140339207E-2</v>
      </c>
      <c r="E155" s="12">
        <f t="shared" si="25"/>
        <v>-6.3275651109945819E-2</v>
      </c>
      <c r="F155" s="12">
        <f t="shared" si="25"/>
        <v>6.3444672513528642E-3</v>
      </c>
      <c r="G155" s="12">
        <f t="shared" si="25"/>
        <v>-4.8210643426664194E-3</v>
      </c>
      <c r="H155" s="12">
        <f t="shared" si="25"/>
        <v>1.7328116266070431E-2</v>
      </c>
      <c r="I155" s="12">
        <f t="shared" si="25"/>
        <v>2.0146520146520149E-3</v>
      </c>
      <c r="J155" s="12">
        <f t="shared" si="25"/>
        <v>-4.6426613050630595E-2</v>
      </c>
      <c r="K155" s="12">
        <f t="shared" si="25"/>
        <v>4.6195131301514279E-2</v>
      </c>
      <c r="L155" s="12">
        <f t="shared" si="25"/>
        <v>-3.9025283986808358E-2</v>
      </c>
    </row>
    <row r="156" spans="1:12" ht="63.75" thickBot="1">
      <c r="A156" s="10" t="s">
        <v>20</v>
      </c>
      <c r="B156" s="16"/>
      <c r="C156" s="17"/>
      <c r="D156" s="17"/>
      <c r="E156" s="17"/>
      <c r="F156" s="17"/>
      <c r="G156" s="12">
        <f t="shared" ref="G156:L156" si="26">(G154-B154)/B154</f>
        <v>-0.14127999999999999</v>
      </c>
      <c r="H156" s="12">
        <f t="shared" si="26"/>
        <v>-9.2118390422347859E-2</v>
      </c>
      <c r="I156" s="12">
        <f t="shared" si="26"/>
        <v>-4.3698654081454291E-2</v>
      </c>
      <c r="J156" s="12">
        <f t="shared" si="26"/>
        <v>-2.6497480873297258E-2</v>
      </c>
      <c r="K156" s="12">
        <f t="shared" si="26"/>
        <v>1.2052660856666049E-2</v>
      </c>
      <c r="L156" s="12">
        <f t="shared" si="26"/>
        <v>-2.2731507359791316E-2</v>
      </c>
    </row>
    <row r="157" spans="1:12" ht="63.75" thickBot="1">
      <c r="A157" s="10" t="s">
        <v>21</v>
      </c>
      <c r="B157" s="16"/>
      <c r="C157" s="17"/>
      <c r="D157" s="17"/>
      <c r="E157" s="17"/>
      <c r="F157" s="17"/>
      <c r="G157" s="12"/>
      <c r="H157" s="12"/>
      <c r="I157" s="12"/>
      <c r="J157" s="12"/>
      <c r="K157" s="12"/>
      <c r="L157" s="12">
        <f>(L154-B154)/B154</f>
        <v>-0.1608</v>
      </c>
    </row>
    <row r="158" spans="1:12" ht="32.25" thickBot="1">
      <c r="A158" s="10" t="s">
        <v>22</v>
      </c>
      <c r="B158" s="12">
        <f t="shared" ref="B158:L158" si="27">B150/B154</f>
        <v>0.36496000000000001</v>
      </c>
      <c r="C158" s="12" t="e">
        <f t="shared" si="27"/>
        <v>#VALUE!</v>
      </c>
      <c r="D158" s="12">
        <f t="shared" si="27"/>
        <v>0.32144729942317779</v>
      </c>
      <c r="E158" s="12" t="e">
        <f t="shared" si="27"/>
        <v>#VALUE!</v>
      </c>
      <c r="F158" s="12">
        <f t="shared" si="27"/>
        <v>0.35138142035972558</v>
      </c>
      <c r="G158" s="12">
        <f t="shared" si="27"/>
        <v>0.37916899571455187</v>
      </c>
      <c r="H158" s="12">
        <f t="shared" si="27"/>
        <v>0.33901098901098903</v>
      </c>
      <c r="I158" s="12">
        <f t="shared" si="27"/>
        <v>0.31310546518004023</v>
      </c>
      <c r="J158" s="12" t="e">
        <f t="shared" si="27"/>
        <v>#VALUE!</v>
      </c>
      <c r="K158" s="12" t="e">
        <f t="shared" si="27"/>
        <v>#VALUE!</v>
      </c>
      <c r="L158" s="12">
        <f t="shared" si="27"/>
        <v>0.30638703527168731</v>
      </c>
    </row>
    <row r="159" spans="1:12" ht="63">
      <c r="A159" s="18" t="s">
        <v>23</v>
      </c>
      <c r="B159" s="19"/>
      <c r="C159" s="19" t="e">
        <f t="shared" ref="C159:K159" si="28">(C158-B158)</f>
        <v>#VALUE!</v>
      </c>
      <c r="D159" s="19" t="e">
        <f t="shared" si="28"/>
        <v>#VALUE!</v>
      </c>
      <c r="E159" s="19" t="e">
        <f t="shared" si="28"/>
        <v>#VALUE!</v>
      </c>
      <c r="F159" s="19" t="e">
        <f t="shared" si="28"/>
        <v>#VALUE!</v>
      </c>
      <c r="G159" s="19">
        <f t="shared" si="28"/>
        <v>2.7787575354826288E-2</v>
      </c>
      <c r="H159" s="19">
        <f t="shared" si="28"/>
        <v>-4.0158006703562843E-2</v>
      </c>
      <c r="I159" s="19">
        <f t="shared" si="28"/>
        <v>-2.5905523830948796E-2</v>
      </c>
      <c r="J159" s="19" t="e">
        <f t="shared" si="28"/>
        <v>#VALUE!</v>
      </c>
      <c r="K159" s="19" t="e">
        <f t="shared" si="28"/>
        <v>#VALUE!</v>
      </c>
      <c r="L159" s="19" t="e">
        <f>(L158-K158)</f>
        <v>#VALUE!</v>
      </c>
    </row>
    <row r="160" spans="1:12" ht="63">
      <c r="A160" s="18" t="s">
        <v>24</v>
      </c>
      <c r="B160" s="19"/>
      <c r="C160" s="19"/>
      <c r="D160" s="19"/>
      <c r="E160" s="19"/>
      <c r="F160" s="19"/>
      <c r="G160" s="19">
        <f>G158-B158</f>
        <v>1.4208995714551864E-2</v>
      </c>
      <c r="H160" s="19" t="e">
        <f t="shared" ref="H160:K160" si="29">H158-C158</f>
        <v>#VALUE!</v>
      </c>
      <c r="I160" s="19">
        <f t="shared" si="29"/>
        <v>-8.3418342431375581E-3</v>
      </c>
      <c r="J160" s="19" t="e">
        <f t="shared" si="29"/>
        <v>#VALUE!</v>
      </c>
      <c r="K160" s="19" t="e">
        <f t="shared" si="29"/>
        <v>#VALUE!</v>
      </c>
      <c r="L160" s="19">
        <f>L158-G158</f>
        <v>-7.2781960442864557E-2</v>
      </c>
    </row>
    <row r="161" spans="1:13" ht="63">
      <c r="A161" s="18" t="s">
        <v>25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>
        <f>L158-B158</f>
        <v>-5.8572964728312693E-2</v>
      </c>
    </row>
    <row r="162" spans="1:13" ht="15.75">
      <c r="A162" s="18"/>
      <c r="B162" s="20"/>
      <c r="C162" s="20"/>
      <c r="D162" s="20"/>
      <c r="E162" s="20"/>
      <c r="F162" s="20"/>
      <c r="G162" s="19"/>
      <c r="H162" s="19"/>
      <c r="I162" s="19"/>
      <c r="J162" s="19"/>
      <c r="K162" s="19"/>
      <c r="L162" s="19"/>
    </row>
    <row r="163" spans="1:13" ht="15.75">
      <c r="A163" s="21" t="s">
        <v>65</v>
      </c>
      <c r="B163" s="21"/>
      <c r="C163" s="21"/>
      <c r="D163" s="21"/>
      <c r="E163" s="21"/>
      <c r="F163" s="21"/>
      <c r="G163" s="22"/>
      <c r="H163" s="22"/>
      <c r="I163" s="22"/>
      <c r="J163" s="22"/>
      <c r="K163" s="22"/>
      <c r="L163" s="22"/>
      <c r="M163" s="23"/>
    </row>
    <row r="164" spans="1:13" ht="16.5" thickBot="1">
      <c r="A164" s="24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3"/>
    </row>
    <row r="165" spans="1:13" ht="32.25" thickBot="1">
      <c r="A165" s="57" t="s">
        <v>27</v>
      </c>
      <c r="B165" s="4" t="s">
        <v>52</v>
      </c>
      <c r="C165" s="4" t="s">
        <v>53</v>
      </c>
      <c r="D165" s="4" t="s">
        <v>54</v>
      </c>
      <c r="E165" s="4" t="s">
        <v>55</v>
      </c>
      <c r="F165" s="4" t="s">
        <v>56</v>
      </c>
      <c r="G165" s="4" t="s">
        <v>57</v>
      </c>
      <c r="H165" s="4" t="s">
        <v>58</v>
      </c>
      <c r="I165" s="4" t="s">
        <v>59</v>
      </c>
      <c r="J165" s="4" t="s">
        <v>60</v>
      </c>
      <c r="K165" s="4" t="s">
        <v>61</v>
      </c>
      <c r="L165" s="4" t="s">
        <v>62</v>
      </c>
      <c r="M165" s="58" t="s">
        <v>28</v>
      </c>
    </row>
    <row r="166" spans="1:13" ht="16.5" thickBot="1">
      <c r="A166" s="28" t="s">
        <v>29</v>
      </c>
      <c r="B166" s="29" t="s">
        <v>47</v>
      </c>
      <c r="C166" s="29">
        <f t="shared" ref="C166:L166" si="30">-C136</f>
        <v>-14</v>
      </c>
      <c r="D166" s="29" t="e">
        <f t="shared" si="30"/>
        <v>#VALUE!</v>
      </c>
      <c r="E166" s="29">
        <f t="shared" si="30"/>
        <v>-32</v>
      </c>
      <c r="F166" s="29" t="e">
        <f t="shared" si="30"/>
        <v>#VALUE!</v>
      </c>
      <c r="G166" s="29" t="e">
        <f t="shared" si="30"/>
        <v>#VALUE!</v>
      </c>
      <c r="H166" s="29" t="e">
        <f t="shared" si="30"/>
        <v>#VALUE!</v>
      </c>
      <c r="I166" s="29">
        <f t="shared" si="30"/>
        <v>-10</v>
      </c>
      <c r="J166" s="29" t="e">
        <f t="shared" si="30"/>
        <v>#VALUE!</v>
      </c>
      <c r="K166" s="29">
        <f t="shared" si="30"/>
        <v>0</v>
      </c>
      <c r="L166" s="29" t="e">
        <f t="shared" si="30"/>
        <v>#VALUE!</v>
      </c>
      <c r="M166" s="30">
        <v>-9</v>
      </c>
    </row>
    <row r="167" spans="1:13" ht="16.5" thickBot="1">
      <c r="A167" s="28" t="s">
        <v>30</v>
      </c>
      <c r="B167" s="59" t="s">
        <v>43</v>
      </c>
      <c r="C167" s="34">
        <f t="shared" ref="C167:L178" si="31">B136-C137</f>
        <v>4</v>
      </c>
      <c r="D167" s="34">
        <f t="shared" si="31"/>
        <v>1</v>
      </c>
      <c r="E167" s="34" t="e">
        <f t="shared" si="31"/>
        <v>#VALUE!</v>
      </c>
      <c r="F167" s="34">
        <f t="shared" si="31"/>
        <v>2</v>
      </c>
      <c r="G167" s="34" t="e">
        <f t="shared" si="31"/>
        <v>#VALUE!</v>
      </c>
      <c r="H167" s="34" t="e">
        <f t="shared" si="31"/>
        <v>#VALUE!</v>
      </c>
      <c r="I167" s="34" t="e">
        <f t="shared" si="31"/>
        <v>#VALUE!</v>
      </c>
      <c r="J167" s="34">
        <f t="shared" si="31"/>
        <v>-23</v>
      </c>
      <c r="K167" s="34" t="e">
        <f t="shared" si="31"/>
        <v>#VALUE!</v>
      </c>
      <c r="L167" s="34">
        <f t="shared" si="31"/>
        <v>-13</v>
      </c>
      <c r="M167" s="32">
        <v>-14.8</v>
      </c>
    </row>
    <row r="168" spans="1:13" ht="16.5" thickBot="1">
      <c r="A168" s="28" t="s">
        <v>31</v>
      </c>
      <c r="B168" s="59" t="s">
        <v>43</v>
      </c>
      <c r="C168" s="34">
        <f t="shared" si="31"/>
        <v>2</v>
      </c>
      <c r="D168" s="34">
        <f t="shared" si="31"/>
        <v>1</v>
      </c>
      <c r="E168" s="34">
        <f t="shared" si="31"/>
        <v>-23</v>
      </c>
      <c r="F168" s="34">
        <f t="shared" si="31"/>
        <v>1</v>
      </c>
      <c r="G168" s="34">
        <f t="shared" si="31"/>
        <v>3</v>
      </c>
      <c r="H168" s="34">
        <f t="shared" si="31"/>
        <v>5</v>
      </c>
      <c r="I168" s="34">
        <f t="shared" si="31"/>
        <v>2</v>
      </c>
      <c r="J168" s="34">
        <f t="shared" si="31"/>
        <v>-13</v>
      </c>
      <c r="K168" s="34">
        <f t="shared" si="31"/>
        <v>-9</v>
      </c>
      <c r="L168" s="34">
        <f t="shared" si="31"/>
        <v>14</v>
      </c>
      <c r="M168" s="32">
        <v>-1.7</v>
      </c>
    </row>
    <row r="169" spans="1:13" ht="16.5" thickBot="1">
      <c r="A169" s="28" t="s">
        <v>32</v>
      </c>
      <c r="B169" s="59" t="s">
        <v>43</v>
      </c>
      <c r="C169" s="34">
        <f t="shared" si="31"/>
        <v>6</v>
      </c>
      <c r="D169" s="34">
        <f t="shared" si="31"/>
        <v>2</v>
      </c>
      <c r="E169" s="34">
        <f t="shared" si="31"/>
        <v>-10</v>
      </c>
      <c r="F169" s="34">
        <f t="shared" si="31"/>
        <v>1</v>
      </c>
      <c r="G169" s="34">
        <f t="shared" si="31"/>
        <v>-4</v>
      </c>
      <c r="H169" s="34">
        <f t="shared" si="31"/>
        <v>-9</v>
      </c>
      <c r="I169" s="34">
        <f t="shared" si="31"/>
        <v>5</v>
      </c>
      <c r="J169" s="34">
        <f t="shared" si="31"/>
        <v>-6</v>
      </c>
      <c r="K169" s="34">
        <f t="shared" si="31"/>
        <v>0</v>
      </c>
      <c r="L169" s="34">
        <f t="shared" si="31"/>
        <v>24</v>
      </c>
      <c r="M169" s="32">
        <v>0.9</v>
      </c>
    </row>
    <row r="170" spans="1:13" ht="16.5" thickBot="1">
      <c r="A170" s="28" t="s">
        <v>33</v>
      </c>
      <c r="B170" s="59" t="s">
        <v>43</v>
      </c>
      <c r="C170" s="34">
        <f t="shared" si="31"/>
        <v>-211</v>
      </c>
      <c r="D170" s="34">
        <f t="shared" si="31"/>
        <v>-169</v>
      </c>
      <c r="E170" s="34">
        <f t="shared" si="31"/>
        <v>-151</v>
      </c>
      <c r="F170" s="34">
        <f t="shared" si="31"/>
        <v>-198</v>
      </c>
      <c r="G170" s="34">
        <f t="shared" si="31"/>
        <v>-159</v>
      </c>
      <c r="H170" s="34">
        <f t="shared" si="31"/>
        <v>-145</v>
      </c>
      <c r="I170" s="34">
        <f t="shared" si="31"/>
        <v>-94</v>
      </c>
      <c r="J170" s="34">
        <f t="shared" si="31"/>
        <v>-112</v>
      </c>
      <c r="K170" s="34">
        <f t="shared" si="31"/>
        <v>-146</v>
      </c>
      <c r="L170" s="34">
        <f t="shared" si="31"/>
        <v>-162</v>
      </c>
      <c r="M170" s="32">
        <v>-154.69999999999999</v>
      </c>
    </row>
    <row r="171" spans="1:13" ht="16.5" thickBot="1">
      <c r="A171" s="28" t="s">
        <v>34</v>
      </c>
      <c r="B171" s="59" t="s">
        <v>43</v>
      </c>
      <c r="C171" s="34">
        <f t="shared" si="31"/>
        <v>-78</v>
      </c>
      <c r="D171" s="34">
        <f t="shared" si="31"/>
        <v>-43</v>
      </c>
      <c r="E171" s="34">
        <f t="shared" si="31"/>
        <v>-97</v>
      </c>
      <c r="F171" s="34">
        <f t="shared" si="31"/>
        <v>-90</v>
      </c>
      <c r="G171" s="34">
        <f t="shared" si="31"/>
        <v>-104</v>
      </c>
      <c r="H171" s="34">
        <f t="shared" si="31"/>
        <v>-132</v>
      </c>
      <c r="I171" s="34">
        <f t="shared" si="31"/>
        <v>-151</v>
      </c>
      <c r="J171" s="34">
        <f t="shared" si="31"/>
        <v>-163</v>
      </c>
      <c r="K171" s="34">
        <f t="shared" si="31"/>
        <v>-156</v>
      </c>
      <c r="L171" s="34">
        <f t="shared" si="31"/>
        <v>-141</v>
      </c>
      <c r="M171" s="32">
        <v>-115.5</v>
      </c>
    </row>
    <row r="172" spans="1:13" ht="16.5" thickBot="1">
      <c r="A172" s="28" t="s">
        <v>35</v>
      </c>
      <c r="B172" s="59" t="s">
        <v>43</v>
      </c>
      <c r="C172" s="34">
        <f t="shared" si="31"/>
        <v>64</v>
      </c>
      <c r="D172" s="34">
        <f t="shared" si="31"/>
        <v>53</v>
      </c>
      <c r="E172" s="34">
        <f t="shared" si="31"/>
        <v>40</v>
      </c>
      <c r="F172" s="34">
        <f t="shared" si="31"/>
        <v>18</v>
      </c>
      <c r="G172" s="34">
        <f t="shared" si="31"/>
        <v>6</v>
      </c>
      <c r="H172" s="34">
        <f t="shared" si="31"/>
        <v>40</v>
      </c>
      <c r="I172" s="34">
        <f t="shared" si="31"/>
        <v>57</v>
      </c>
      <c r="J172" s="34">
        <f t="shared" si="31"/>
        <v>31</v>
      </c>
      <c r="K172" s="34">
        <f t="shared" si="31"/>
        <v>32</v>
      </c>
      <c r="L172" s="34">
        <f t="shared" si="31"/>
        <v>36</v>
      </c>
      <c r="M172" s="32">
        <v>37.700000000000003</v>
      </c>
    </row>
    <row r="173" spans="1:13" ht="16.5" thickBot="1">
      <c r="A173" s="28" t="s">
        <v>36</v>
      </c>
      <c r="B173" s="59" t="s">
        <v>43</v>
      </c>
      <c r="C173" s="34">
        <f t="shared" si="31"/>
        <v>-18</v>
      </c>
      <c r="D173" s="34">
        <f t="shared" si="31"/>
        <v>-14</v>
      </c>
      <c r="E173" s="34">
        <f t="shared" si="31"/>
        <v>-16</v>
      </c>
      <c r="F173" s="34">
        <f t="shared" si="31"/>
        <v>-55</v>
      </c>
      <c r="G173" s="34">
        <f t="shared" si="31"/>
        <v>-44</v>
      </c>
      <c r="H173" s="34">
        <f t="shared" si="31"/>
        <v>-56</v>
      </c>
      <c r="I173" s="34">
        <f t="shared" si="31"/>
        <v>2</v>
      </c>
      <c r="J173" s="34">
        <f t="shared" si="31"/>
        <v>10</v>
      </c>
      <c r="K173" s="34">
        <f t="shared" si="31"/>
        <v>9</v>
      </c>
      <c r="L173" s="34">
        <f t="shared" si="31"/>
        <v>0</v>
      </c>
      <c r="M173" s="32">
        <v>-18.2</v>
      </c>
    </row>
    <row r="174" spans="1:13" ht="16.5" thickBot="1">
      <c r="A174" s="28" t="s">
        <v>37</v>
      </c>
      <c r="B174" s="59" t="s">
        <v>43</v>
      </c>
      <c r="C174" s="34">
        <f t="shared" si="31"/>
        <v>-4</v>
      </c>
      <c r="D174" s="34">
        <f t="shared" si="31"/>
        <v>28</v>
      </c>
      <c r="E174" s="34">
        <f t="shared" si="31"/>
        <v>27</v>
      </c>
      <c r="F174" s="34">
        <f t="shared" si="31"/>
        <v>-9</v>
      </c>
      <c r="G174" s="34">
        <f t="shared" si="31"/>
        <v>-19</v>
      </c>
      <c r="H174" s="34">
        <f t="shared" si="31"/>
        <v>-26</v>
      </c>
      <c r="I174" s="34">
        <f t="shared" si="31"/>
        <v>25</v>
      </c>
      <c r="J174" s="34">
        <f t="shared" si="31"/>
        <v>-1</v>
      </c>
      <c r="K174" s="34">
        <f t="shared" si="31"/>
        <v>13</v>
      </c>
      <c r="L174" s="34">
        <f t="shared" si="31"/>
        <v>8</v>
      </c>
      <c r="M174" s="32">
        <v>4.2</v>
      </c>
    </row>
    <row r="175" spans="1:13" ht="16.5" thickBot="1">
      <c r="A175" s="28" t="s">
        <v>38</v>
      </c>
      <c r="B175" s="59" t="s">
        <v>43</v>
      </c>
      <c r="C175" s="34">
        <f t="shared" si="31"/>
        <v>124</v>
      </c>
      <c r="D175" s="34">
        <f t="shared" si="31"/>
        <v>211</v>
      </c>
      <c r="E175" s="34">
        <f t="shared" si="31"/>
        <v>86</v>
      </c>
      <c r="F175" s="34">
        <f t="shared" si="31"/>
        <v>117</v>
      </c>
      <c r="G175" s="34">
        <f t="shared" si="31"/>
        <v>105</v>
      </c>
      <c r="H175" s="34">
        <f t="shared" si="31"/>
        <v>184</v>
      </c>
      <c r="I175" s="34">
        <f t="shared" si="31"/>
        <v>217</v>
      </c>
      <c r="J175" s="34">
        <f t="shared" si="31"/>
        <v>178</v>
      </c>
      <c r="K175" s="34">
        <f t="shared" si="31"/>
        <v>200</v>
      </c>
      <c r="L175" s="34">
        <f t="shared" si="31"/>
        <v>145</v>
      </c>
      <c r="M175" s="32">
        <v>156.69999999999999</v>
      </c>
    </row>
    <row r="176" spans="1:13" ht="16.5" thickBot="1">
      <c r="A176" s="28" t="s">
        <v>39</v>
      </c>
      <c r="B176" s="59" t="s">
        <v>43</v>
      </c>
      <c r="C176" s="34">
        <f t="shared" si="31"/>
        <v>54</v>
      </c>
      <c r="D176" s="34">
        <f t="shared" si="31"/>
        <v>125</v>
      </c>
      <c r="E176" s="34">
        <f t="shared" si="31"/>
        <v>46</v>
      </c>
      <c r="F176" s="34">
        <f t="shared" si="31"/>
        <v>57</v>
      </c>
      <c r="G176" s="34">
        <f t="shared" si="31"/>
        <v>26</v>
      </c>
      <c r="H176" s="34">
        <f t="shared" si="31"/>
        <v>128</v>
      </c>
      <c r="I176" s="34">
        <f t="shared" si="31"/>
        <v>40</v>
      </c>
      <c r="J176" s="34">
        <f t="shared" si="31"/>
        <v>44</v>
      </c>
      <c r="K176" s="34">
        <f t="shared" si="31"/>
        <v>19</v>
      </c>
      <c r="L176" s="34">
        <f t="shared" si="31"/>
        <v>36</v>
      </c>
      <c r="M176" s="32">
        <v>57.5</v>
      </c>
    </row>
    <row r="177" spans="1:13" ht="16.5" thickBot="1">
      <c r="A177" s="28" t="s">
        <v>40</v>
      </c>
      <c r="B177" s="59" t="s">
        <v>43</v>
      </c>
      <c r="C177" s="34">
        <f t="shared" si="31"/>
        <v>82</v>
      </c>
      <c r="D177" s="34">
        <f t="shared" si="31"/>
        <v>47</v>
      </c>
      <c r="E177" s="34">
        <f t="shared" si="31"/>
        <v>35</v>
      </c>
      <c r="F177" s="34">
        <f t="shared" si="31"/>
        <v>34</v>
      </c>
      <c r="G177" s="34">
        <f t="shared" si="31"/>
        <v>13</v>
      </c>
      <c r="H177" s="34">
        <f t="shared" si="31"/>
        <v>93</v>
      </c>
      <c r="I177" s="34">
        <f t="shared" si="31"/>
        <v>27</v>
      </c>
      <c r="J177" s="34">
        <f t="shared" si="31"/>
        <v>36</v>
      </c>
      <c r="K177" s="34">
        <f t="shared" si="31"/>
        <v>21</v>
      </c>
      <c r="L177" s="34">
        <f t="shared" si="31"/>
        <v>32</v>
      </c>
      <c r="M177" s="32">
        <v>42</v>
      </c>
    </row>
    <row r="178" spans="1:13" ht="16.5" thickBot="1">
      <c r="A178" s="33" t="s">
        <v>41</v>
      </c>
      <c r="B178" s="60" t="s">
        <v>43</v>
      </c>
      <c r="C178" s="34">
        <f t="shared" si="31"/>
        <v>86</v>
      </c>
      <c r="D178" s="34">
        <f t="shared" si="31"/>
        <v>65</v>
      </c>
      <c r="E178" s="34">
        <f t="shared" si="31"/>
        <v>44</v>
      </c>
      <c r="F178" s="34">
        <f t="shared" si="31"/>
        <v>95</v>
      </c>
      <c r="G178" s="34">
        <f t="shared" si="31"/>
        <v>54</v>
      </c>
      <c r="H178" s="34">
        <f t="shared" si="31"/>
        <v>108</v>
      </c>
      <c r="I178" s="34">
        <f t="shared" si="31"/>
        <v>30</v>
      </c>
      <c r="J178" s="34">
        <f t="shared" si="31"/>
        <v>27</v>
      </c>
      <c r="K178" s="34">
        <f t="shared" si="31"/>
        <v>36</v>
      </c>
      <c r="L178" s="34">
        <f t="shared" si="31"/>
        <v>39</v>
      </c>
      <c r="M178" s="35">
        <v>58.4</v>
      </c>
    </row>
    <row r="179" spans="1:13" ht="17.25" thickTop="1" thickBot="1">
      <c r="A179" s="37" t="s">
        <v>42</v>
      </c>
      <c r="B179" s="38" t="s">
        <v>43</v>
      </c>
      <c r="C179" s="39" t="s">
        <v>47</v>
      </c>
      <c r="D179" s="39" t="s">
        <v>47</v>
      </c>
      <c r="E179" s="39" t="s">
        <v>47</v>
      </c>
      <c r="F179" s="39" t="s">
        <v>47</v>
      </c>
      <c r="G179" s="39">
        <f t="shared" ref="G179:L179" si="32">B143-G148</f>
        <v>341</v>
      </c>
      <c r="H179" s="39">
        <f t="shared" si="32"/>
        <v>292</v>
      </c>
      <c r="I179" s="39">
        <f t="shared" si="32"/>
        <v>293</v>
      </c>
      <c r="J179" s="39">
        <f t="shared" si="32"/>
        <v>278</v>
      </c>
      <c r="K179" s="39">
        <f t="shared" si="32"/>
        <v>277</v>
      </c>
      <c r="L179" s="39">
        <f t="shared" si="32"/>
        <v>295</v>
      </c>
      <c r="M179" s="40">
        <v>296</v>
      </c>
    </row>
    <row r="180" spans="1:13" ht="15.75">
      <c r="A180" s="41"/>
      <c r="B180" s="42"/>
      <c r="C180" s="43"/>
      <c r="D180" s="43"/>
      <c r="E180" s="43"/>
      <c r="F180" s="43"/>
      <c r="G180" s="43"/>
      <c r="H180" s="44"/>
      <c r="I180" s="44"/>
      <c r="J180" s="44"/>
      <c r="K180" s="44"/>
      <c r="L180" s="44"/>
      <c r="M180" s="43"/>
    </row>
    <row r="181" spans="1:13" ht="15.75">
      <c r="A181" s="6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</row>
    <row r="182" spans="1:13" ht="15.75">
      <c r="A182" s="21" t="s">
        <v>66</v>
      </c>
      <c r="B182" s="21"/>
      <c r="C182" s="21"/>
      <c r="D182" s="21"/>
      <c r="E182" s="21"/>
      <c r="F182" s="21"/>
      <c r="G182" s="21"/>
      <c r="H182" s="22"/>
      <c r="I182" s="22"/>
      <c r="J182" s="22"/>
      <c r="K182" s="22"/>
      <c r="L182" s="22"/>
      <c r="M182" s="23"/>
    </row>
    <row r="183" spans="1:13" ht="16.5" thickBot="1">
      <c r="A183" s="24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3"/>
    </row>
    <row r="184" spans="1:13" ht="32.25" thickBot="1">
      <c r="A184" s="3" t="s">
        <v>27</v>
      </c>
      <c r="B184" s="4" t="s">
        <v>52</v>
      </c>
      <c r="C184" s="4" t="s">
        <v>53</v>
      </c>
      <c r="D184" s="4" t="s">
        <v>54</v>
      </c>
      <c r="E184" s="4" t="s">
        <v>55</v>
      </c>
      <c r="F184" s="4" t="s">
        <v>56</v>
      </c>
      <c r="G184" s="4" t="s">
        <v>57</v>
      </c>
      <c r="H184" s="4" t="s">
        <v>58</v>
      </c>
      <c r="I184" s="4" t="s">
        <v>59</v>
      </c>
      <c r="J184" s="4" t="s">
        <v>60</v>
      </c>
      <c r="K184" s="4" t="s">
        <v>61</v>
      </c>
      <c r="L184" s="4" t="s">
        <v>62</v>
      </c>
      <c r="M184" s="58" t="s">
        <v>28</v>
      </c>
    </row>
    <row r="185" spans="1:13" ht="16.5" thickBot="1">
      <c r="A185" s="28" t="s">
        <v>30</v>
      </c>
      <c r="B185" s="47" t="s">
        <v>47</v>
      </c>
      <c r="C185" s="48">
        <f t="shared" ref="C185:L196" si="33">(B136-C137)/B136</f>
        <v>0.15384615384615385</v>
      </c>
      <c r="D185" s="48">
        <f t="shared" si="33"/>
        <v>7.1428571428571425E-2</v>
      </c>
      <c r="E185" s="48" t="e">
        <f t="shared" si="33"/>
        <v>#VALUE!</v>
      </c>
      <c r="F185" s="48">
        <f t="shared" si="33"/>
        <v>6.25E-2</v>
      </c>
      <c r="G185" s="48" t="e">
        <f t="shared" si="33"/>
        <v>#VALUE!</v>
      </c>
      <c r="H185" s="48" t="e">
        <f t="shared" si="33"/>
        <v>#VALUE!</v>
      </c>
      <c r="I185" s="48" t="e">
        <f t="shared" si="33"/>
        <v>#VALUE!</v>
      </c>
      <c r="J185" s="48">
        <f t="shared" si="33"/>
        <v>-2.2999999999999998</v>
      </c>
      <c r="K185" s="48" t="e">
        <f t="shared" si="33"/>
        <v>#VALUE!</v>
      </c>
      <c r="L185" s="48"/>
      <c r="M185" s="49">
        <v>-5.4105294396961057</v>
      </c>
    </row>
    <row r="186" spans="1:13" ht="16.5" thickBot="1">
      <c r="A186" s="28" t="s">
        <v>31</v>
      </c>
      <c r="B186" s="47" t="s">
        <v>47</v>
      </c>
      <c r="C186" s="48">
        <f t="shared" si="33"/>
        <v>8.6956521739130432E-2</v>
      </c>
      <c r="D186" s="48">
        <f t="shared" si="33"/>
        <v>4.5454545454545456E-2</v>
      </c>
      <c r="E186" s="48">
        <f t="shared" si="33"/>
        <v>-1.7692307692307692</v>
      </c>
      <c r="F186" s="48">
        <f t="shared" si="33"/>
        <v>4.1666666666666664E-2</v>
      </c>
      <c r="G186" s="48">
        <f t="shared" si="33"/>
        <v>0.1</v>
      </c>
      <c r="H186" s="48">
        <f t="shared" si="33"/>
        <v>0.16129032258064516</v>
      </c>
      <c r="I186" s="48">
        <f t="shared" si="33"/>
        <v>5.5555555555555552E-2</v>
      </c>
      <c r="J186" s="48">
        <f t="shared" si="33"/>
        <v>-0.54166666666666663</v>
      </c>
      <c r="K186" s="48">
        <f t="shared" si="33"/>
        <v>-0.27272727272727271</v>
      </c>
      <c r="L186" s="48">
        <f t="shared" si="33"/>
        <v>0.3783783783783784</v>
      </c>
      <c r="M186" s="49">
        <v>-0.17143227182497864</v>
      </c>
    </row>
    <row r="187" spans="1:13" ht="16.5" thickBot="1">
      <c r="A187" s="28" t="s">
        <v>32</v>
      </c>
      <c r="B187" s="47" t="s">
        <v>47</v>
      </c>
      <c r="C187" s="48">
        <f t="shared" si="33"/>
        <v>0.1875</v>
      </c>
      <c r="D187" s="48">
        <f t="shared" si="33"/>
        <v>9.5238095238095233E-2</v>
      </c>
      <c r="E187" s="48">
        <f t="shared" si="33"/>
        <v>-0.47619047619047616</v>
      </c>
      <c r="F187" s="48">
        <f t="shared" si="33"/>
        <v>2.7777777777777776E-2</v>
      </c>
      <c r="G187" s="48">
        <f t="shared" si="33"/>
        <v>-0.17391304347826086</v>
      </c>
      <c r="H187" s="48">
        <f t="shared" si="33"/>
        <v>-0.33333333333333331</v>
      </c>
      <c r="I187" s="48">
        <f t="shared" si="33"/>
        <v>0.19230769230769232</v>
      </c>
      <c r="J187" s="48">
        <f t="shared" si="33"/>
        <v>-0.17647058823529413</v>
      </c>
      <c r="K187" s="48">
        <f t="shared" si="33"/>
        <v>0</v>
      </c>
      <c r="L187" s="48">
        <f t="shared" si="33"/>
        <v>0.5714285714285714</v>
      </c>
      <c r="M187" s="49">
        <v>-8.5655304485227728E-3</v>
      </c>
    </row>
    <row r="188" spans="1:13" ht="16.5" thickBot="1">
      <c r="A188" s="28" t="s">
        <v>33</v>
      </c>
      <c r="B188" s="47" t="s">
        <v>47</v>
      </c>
      <c r="C188" s="48">
        <f t="shared" si="33"/>
        <v>-5.2750000000000004</v>
      </c>
      <c r="D188" s="48">
        <f t="shared" si="33"/>
        <v>-6.5</v>
      </c>
      <c r="E188" s="48">
        <f t="shared" si="33"/>
        <v>-7.9473684210526319</v>
      </c>
      <c r="F188" s="48">
        <f t="shared" si="33"/>
        <v>-6.387096774193548</v>
      </c>
      <c r="G188" s="48">
        <f t="shared" si="33"/>
        <v>-4.5428571428571427</v>
      </c>
      <c r="H188" s="48">
        <f t="shared" si="33"/>
        <v>-5.3703703703703702</v>
      </c>
      <c r="I188" s="48">
        <f t="shared" si="33"/>
        <v>-2.6111111111111112</v>
      </c>
      <c r="J188" s="48">
        <f t="shared" si="33"/>
        <v>-5.333333333333333</v>
      </c>
      <c r="K188" s="48">
        <f t="shared" si="33"/>
        <v>-3.65</v>
      </c>
      <c r="L188" s="48">
        <f t="shared" si="33"/>
        <v>-4.3783783783783781</v>
      </c>
      <c r="M188" s="49">
        <v>-5.1995515531296528</v>
      </c>
    </row>
    <row r="189" spans="1:13" ht="16.5" thickBot="1">
      <c r="A189" s="28" t="s">
        <v>34</v>
      </c>
      <c r="B189" s="47" t="s">
        <v>47</v>
      </c>
      <c r="C189" s="48">
        <f t="shared" si="33"/>
        <v>-0.2932330827067669</v>
      </c>
      <c r="D189" s="48">
        <f t="shared" si="33"/>
        <v>-0.17131474103585656</v>
      </c>
      <c r="E189" s="48">
        <f t="shared" si="33"/>
        <v>-0.49743589743589745</v>
      </c>
      <c r="F189" s="48">
        <f t="shared" si="33"/>
        <v>-0.52941176470588236</v>
      </c>
      <c r="G189" s="48">
        <f t="shared" si="33"/>
        <v>-0.45414847161572053</v>
      </c>
      <c r="H189" s="48">
        <f t="shared" si="33"/>
        <v>-0.68041237113402064</v>
      </c>
      <c r="I189" s="48">
        <f t="shared" si="33"/>
        <v>-0.87790697674418605</v>
      </c>
      <c r="J189" s="48">
        <f t="shared" si="33"/>
        <v>-1.2538461538461538</v>
      </c>
      <c r="K189" s="48">
        <f t="shared" si="33"/>
        <v>-1.1729323308270676</v>
      </c>
      <c r="L189" s="48">
        <f t="shared" si="33"/>
        <v>-0.75806451612903225</v>
      </c>
      <c r="M189" s="49">
        <v>-0.6688706306180584</v>
      </c>
    </row>
    <row r="190" spans="1:13" ht="16.5" thickBot="1">
      <c r="A190" s="28" t="s">
        <v>35</v>
      </c>
      <c r="B190" s="47" t="s">
        <v>47</v>
      </c>
      <c r="C190" s="48">
        <f t="shared" si="33"/>
        <v>0.17391304347826086</v>
      </c>
      <c r="D190" s="48">
        <f t="shared" si="33"/>
        <v>0.15406976744186046</v>
      </c>
      <c r="E190" s="48">
        <f t="shared" si="33"/>
        <v>0.1360544217687075</v>
      </c>
      <c r="F190" s="48">
        <f t="shared" si="33"/>
        <v>6.1643835616438353E-2</v>
      </c>
      <c r="G190" s="48">
        <f t="shared" si="33"/>
        <v>2.3076923076923078E-2</v>
      </c>
      <c r="H190" s="48">
        <f t="shared" si="33"/>
        <v>0.12012012012012012</v>
      </c>
      <c r="I190" s="48">
        <f t="shared" si="33"/>
        <v>0.17484662576687116</v>
      </c>
      <c r="J190" s="48">
        <f t="shared" si="33"/>
        <v>9.5975232198142413E-2</v>
      </c>
      <c r="K190" s="48">
        <f t="shared" si="33"/>
        <v>0.10921501706484642</v>
      </c>
      <c r="L190" s="48">
        <f t="shared" si="33"/>
        <v>0.1245674740484429</v>
      </c>
      <c r="M190" s="49">
        <v>0.11734824605806131</v>
      </c>
    </row>
    <row r="191" spans="1:13" ht="16.5" thickBot="1">
      <c r="A191" s="28" t="s">
        <v>36</v>
      </c>
      <c r="B191" s="47" t="s">
        <v>47</v>
      </c>
      <c r="C191" s="48">
        <f t="shared" si="33"/>
        <v>-6.2937062937062943E-2</v>
      </c>
      <c r="D191" s="48">
        <f t="shared" si="33"/>
        <v>-4.6052631578947366E-2</v>
      </c>
      <c r="E191" s="48">
        <f t="shared" si="33"/>
        <v>-5.4982817869415807E-2</v>
      </c>
      <c r="F191" s="48">
        <f t="shared" si="33"/>
        <v>-0.21653543307086615</v>
      </c>
      <c r="G191" s="48">
        <f t="shared" si="33"/>
        <v>-0.16058394160583941</v>
      </c>
      <c r="H191" s="48">
        <f t="shared" si="33"/>
        <v>-0.22047244094488189</v>
      </c>
      <c r="I191" s="48">
        <f t="shared" si="33"/>
        <v>6.8259385665529011E-3</v>
      </c>
      <c r="J191" s="48">
        <f t="shared" si="33"/>
        <v>3.717472118959108E-2</v>
      </c>
      <c r="K191" s="48">
        <f t="shared" si="33"/>
        <v>3.0821917808219176E-2</v>
      </c>
      <c r="L191" s="48">
        <f t="shared" si="33"/>
        <v>0</v>
      </c>
      <c r="M191" s="49">
        <v>-6.8674175044265054E-2</v>
      </c>
    </row>
    <row r="192" spans="1:13" ht="16.5" thickBot="1">
      <c r="A192" s="28" t="s">
        <v>37</v>
      </c>
      <c r="B192" s="47" t="s">
        <v>47</v>
      </c>
      <c r="C192" s="48">
        <f t="shared" si="33"/>
        <v>-1.0752688172043012E-2</v>
      </c>
      <c r="D192" s="48">
        <f t="shared" si="33"/>
        <v>9.2105263157894732E-2</v>
      </c>
      <c r="E192" s="48">
        <f t="shared" si="33"/>
        <v>8.4905660377358486E-2</v>
      </c>
      <c r="F192" s="48">
        <f t="shared" si="33"/>
        <v>-2.9315960912052116E-2</v>
      </c>
      <c r="G192" s="48">
        <f t="shared" si="33"/>
        <v>-6.1488673139158574E-2</v>
      </c>
      <c r="H192" s="48">
        <f t="shared" si="33"/>
        <v>-8.1761006289308172E-2</v>
      </c>
      <c r="I192" s="48">
        <f t="shared" si="33"/>
        <v>8.0645161290322578E-2</v>
      </c>
      <c r="J192" s="48">
        <f t="shared" si="33"/>
        <v>-3.4364261168384879E-3</v>
      </c>
      <c r="K192" s="48">
        <f t="shared" si="33"/>
        <v>5.019305019305019E-2</v>
      </c>
      <c r="L192" s="48">
        <f t="shared" si="33"/>
        <v>2.8268551236749116E-2</v>
      </c>
      <c r="M192" s="49">
        <v>1.4936293162597475E-2</v>
      </c>
    </row>
    <row r="193" spans="1:14" ht="16.5" thickBot="1">
      <c r="A193" s="28" t="s">
        <v>38</v>
      </c>
      <c r="B193" s="47" t="s">
        <v>47</v>
      </c>
      <c r="C193" s="48">
        <f t="shared" si="33"/>
        <v>0.31632653061224492</v>
      </c>
      <c r="D193" s="48">
        <f t="shared" si="33"/>
        <v>0.56117021276595747</v>
      </c>
      <c r="E193" s="48">
        <f t="shared" si="33"/>
        <v>0.31159420289855072</v>
      </c>
      <c r="F193" s="48">
        <f t="shared" si="33"/>
        <v>0.40206185567010311</v>
      </c>
      <c r="G193" s="48">
        <f t="shared" si="33"/>
        <v>0.33227848101265822</v>
      </c>
      <c r="H193" s="48">
        <f t="shared" si="33"/>
        <v>0.56097560975609762</v>
      </c>
      <c r="I193" s="48">
        <f t="shared" si="33"/>
        <v>0.6308139534883721</v>
      </c>
      <c r="J193" s="48">
        <f t="shared" si="33"/>
        <v>0.62456140350877198</v>
      </c>
      <c r="K193" s="48">
        <f t="shared" si="33"/>
        <v>0.68493150684931503</v>
      </c>
      <c r="L193" s="48">
        <f t="shared" si="33"/>
        <v>0.58943089430894313</v>
      </c>
      <c r="M193" s="49">
        <v>0.50141446508710152</v>
      </c>
    </row>
    <row r="194" spans="1:14" ht="16.5" thickBot="1">
      <c r="A194" s="28" t="s">
        <v>39</v>
      </c>
      <c r="B194" s="47" t="s">
        <v>47</v>
      </c>
      <c r="C194" s="48">
        <f t="shared" si="33"/>
        <v>0.3016759776536313</v>
      </c>
      <c r="D194" s="48">
        <f t="shared" si="33"/>
        <v>0.46641791044776121</v>
      </c>
      <c r="E194" s="48">
        <f t="shared" si="33"/>
        <v>0.27878787878787881</v>
      </c>
      <c r="F194" s="48">
        <f t="shared" si="33"/>
        <v>0.3</v>
      </c>
      <c r="G194" s="48">
        <f t="shared" si="33"/>
        <v>0.14942528735632185</v>
      </c>
      <c r="H194" s="48">
        <f t="shared" si="33"/>
        <v>0.60663507109004744</v>
      </c>
      <c r="I194" s="48">
        <f t="shared" si="33"/>
        <v>0.27777777777777779</v>
      </c>
      <c r="J194" s="48">
        <f t="shared" si="33"/>
        <v>0.34645669291338582</v>
      </c>
      <c r="K194" s="48">
        <f t="shared" si="33"/>
        <v>0.17757009345794392</v>
      </c>
      <c r="L194" s="48">
        <f t="shared" si="33"/>
        <v>0.39130434782608697</v>
      </c>
      <c r="M194" s="49">
        <v>0.32960510373108348</v>
      </c>
    </row>
    <row r="195" spans="1:14" ht="16.5" thickBot="1">
      <c r="A195" s="28" t="s">
        <v>40</v>
      </c>
      <c r="B195" s="47" t="s">
        <v>47</v>
      </c>
      <c r="C195" s="48">
        <f t="shared" si="33"/>
        <v>0.51572327044025157</v>
      </c>
      <c r="D195" s="48">
        <f t="shared" si="33"/>
        <v>0.376</v>
      </c>
      <c r="E195" s="48">
        <f t="shared" si="33"/>
        <v>0.24475524475524477</v>
      </c>
      <c r="F195" s="48">
        <f t="shared" si="33"/>
        <v>0.2857142857142857</v>
      </c>
      <c r="G195" s="48">
        <f t="shared" si="33"/>
        <v>9.7744360902255634E-2</v>
      </c>
      <c r="H195" s="48">
        <f t="shared" si="33"/>
        <v>0.6283783783783784</v>
      </c>
      <c r="I195" s="48">
        <f t="shared" si="33"/>
        <v>0.3253012048192771</v>
      </c>
      <c r="J195" s="48">
        <f t="shared" si="33"/>
        <v>0.34615384615384615</v>
      </c>
      <c r="K195" s="48">
        <f t="shared" si="33"/>
        <v>0.25301204819277107</v>
      </c>
      <c r="L195" s="48">
        <f t="shared" si="33"/>
        <v>0.36363636363636365</v>
      </c>
      <c r="M195" s="49">
        <v>0.34364190029926744</v>
      </c>
    </row>
    <row r="196" spans="1:14" ht="16.5" thickBot="1">
      <c r="A196" s="33" t="s">
        <v>41</v>
      </c>
      <c r="B196" s="47" t="s">
        <v>47</v>
      </c>
      <c r="C196" s="48">
        <f t="shared" si="33"/>
        <v>0.74137931034482762</v>
      </c>
      <c r="D196" s="48">
        <f t="shared" si="33"/>
        <v>0.8441558441558441</v>
      </c>
      <c r="E196" s="48">
        <f t="shared" si="33"/>
        <v>0.5641025641025641</v>
      </c>
      <c r="F196" s="48">
        <f t="shared" si="33"/>
        <v>0.87962962962962965</v>
      </c>
      <c r="G196" s="48">
        <f t="shared" si="33"/>
        <v>0.63529411764705879</v>
      </c>
      <c r="H196" s="48">
        <f t="shared" si="33"/>
        <v>0.9</v>
      </c>
      <c r="I196" s="48">
        <f t="shared" si="33"/>
        <v>0.54545454545454541</v>
      </c>
      <c r="J196" s="48">
        <f t="shared" si="33"/>
        <v>0.48214285714285715</v>
      </c>
      <c r="K196" s="48">
        <f t="shared" si="33"/>
        <v>0.52941176470588236</v>
      </c>
      <c r="L196" s="48">
        <f>(K147-L148)/K147</f>
        <v>0.62903225806451613</v>
      </c>
      <c r="M196" s="49">
        <v>0.67506028912477245</v>
      </c>
    </row>
    <row r="197" spans="1:14" ht="17.25" thickTop="1" thickBot="1">
      <c r="A197" s="64" t="s">
        <v>42</v>
      </c>
      <c r="B197" s="51"/>
      <c r="C197" s="51"/>
      <c r="D197" s="51"/>
      <c r="E197" s="51"/>
      <c r="F197" s="51"/>
      <c r="G197" s="51">
        <f t="shared" ref="G197:L197" si="34">(B143-G148)/B143</f>
        <v>0.91666666666666663</v>
      </c>
      <c r="H197" s="51">
        <f t="shared" si="34"/>
        <v>0.96052631578947367</v>
      </c>
      <c r="I197" s="51">
        <f t="shared" si="34"/>
        <v>0.92138364779874216</v>
      </c>
      <c r="J197" s="51">
        <f t="shared" si="34"/>
        <v>0.90553745928338758</v>
      </c>
      <c r="K197" s="51">
        <f t="shared" si="34"/>
        <v>0.8964401294498382</v>
      </c>
      <c r="L197" s="51">
        <f t="shared" si="34"/>
        <v>0.92767295597484278</v>
      </c>
      <c r="M197" s="49">
        <v>0.92137119582715854</v>
      </c>
    </row>
    <row r="198" spans="1:14" ht="32.25" thickBot="1">
      <c r="A198" s="64" t="s">
        <v>67</v>
      </c>
      <c r="B198" s="53"/>
      <c r="C198" s="53"/>
      <c r="D198" s="53"/>
      <c r="E198" s="53"/>
      <c r="F198" s="53"/>
      <c r="G198" s="53"/>
      <c r="H198" s="53"/>
      <c r="I198" s="53"/>
      <c r="J198" s="54"/>
      <c r="K198" s="54">
        <f>AVERAGE(G197:K197)</f>
        <v>0.92011084379762165</v>
      </c>
      <c r="L198" s="54">
        <f>AVERAGE(H197:L197)</f>
        <v>0.92231210165925681</v>
      </c>
      <c r="M198" s="54"/>
    </row>
    <row r="199" spans="1:14" ht="15.75">
      <c r="A199" s="18"/>
      <c r="B199" s="20"/>
      <c r="C199" s="20"/>
      <c r="D199" s="20"/>
      <c r="E199" s="20"/>
      <c r="F199" s="20"/>
      <c r="G199" s="19"/>
      <c r="H199" s="19"/>
      <c r="I199" s="19"/>
      <c r="J199" s="19"/>
      <c r="K199" s="19"/>
      <c r="L199" s="19"/>
    </row>
    <row r="200" spans="1:14" ht="16.5" thickBot="1">
      <c r="A200" s="50"/>
      <c r="B200" s="53"/>
      <c r="C200" s="53"/>
      <c r="D200" s="53"/>
      <c r="E200" s="53"/>
      <c r="F200" s="53"/>
      <c r="G200" s="53"/>
      <c r="H200" s="53"/>
      <c r="I200" s="53"/>
      <c r="J200" s="54"/>
      <c r="K200" s="54"/>
      <c r="L200" s="54"/>
      <c r="M200" s="54"/>
      <c r="N200" s="54"/>
    </row>
    <row r="201" spans="1:14" ht="15.75">
      <c r="A201" s="18"/>
      <c r="B201" s="20"/>
      <c r="C201" s="20"/>
      <c r="D201" s="20"/>
      <c r="E201" s="20"/>
      <c r="F201" s="20"/>
      <c r="G201" s="19"/>
      <c r="H201" s="19"/>
      <c r="I201" s="19"/>
      <c r="J201" s="19"/>
      <c r="K201" s="19"/>
      <c r="L201" s="19"/>
    </row>
    <row r="202" spans="1:14" ht="15.75">
      <c r="A202" s="1" t="s">
        <v>68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4" ht="16.5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4" ht="16.5" thickBot="1">
      <c r="A204" s="3"/>
      <c r="B204" s="4" t="s">
        <v>1</v>
      </c>
      <c r="C204" s="4" t="s">
        <v>2</v>
      </c>
      <c r="D204" s="4" t="s">
        <v>3</v>
      </c>
      <c r="E204" s="4" t="s">
        <v>4</v>
      </c>
      <c r="F204" s="4" t="s">
        <v>5</v>
      </c>
      <c r="G204" s="4" t="s">
        <v>6</v>
      </c>
      <c r="H204" s="4" t="s">
        <v>7</v>
      </c>
      <c r="I204" s="4" t="s">
        <v>8</v>
      </c>
      <c r="J204" s="4" t="s">
        <v>9</v>
      </c>
      <c r="K204" s="4" t="s">
        <v>10</v>
      </c>
      <c r="L204" s="4" t="s">
        <v>11</v>
      </c>
    </row>
    <row r="205" spans="1:14" ht="16.5" thickBot="1">
      <c r="A205" s="5" t="s">
        <v>12</v>
      </c>
      <c r="B205" s="6">
        <v>134</v>
      </c>
      <c r="C205" s="6">
        <v>148</v>
      </c>
      <c r="D205" s="6">
        <v>103</v>
      </c>
      <c r="E205" s="6">
        <v>220</v>
      </c>
      <c r="F205" s="6">
        <v>171</v>
      </c>
      <c r="G205" s="6">
        <v>183</v>
      </c>
      <c r="H205" s="8"/>
      <c r="I205" s="8"/>
      <c r="J205" s="8"/>
      <c r="K205" s="8"/>
      <c r="L205" s="65"/>
    </row>
    <row r="206" spans="1:14" ht="16.5" thickBot="1">
      <c r="A206" s="5">
        <v>1</v>
      </c>
      <c r="B206" s="6">
        <v>148</v>
      </c>
      <c r="C206" s="6">
        <v>138</v>
      </c>
      <c r="D206" s="6">
        <v>112</v>
      </c>
      <c r="E206" s="6">
        <v>230</v>
      </c>
      <c r="F206" s="6">
        <v>207</v>
      </c>
      <c r="G206" s="6">
        <v>165</v>
      </c>
    </row>
    <row r="207" spans="1:14" ht="16.5" thickBot="1">
      <c r="A207" s="5">
        <v>2</v>
      </c>
      <c r="B207" s="6">
        <v>174</v>
      </c>
      <c r="C207" s="6">
        <v>149</v>
      </c>
      <c r="D207" s="6">
        <v>113</v>
      </c>
      <c r="E207" s="6">
        <v>242</v>
      </c>
      <c r="F207" s="6">
        <v>202</v>
      </c>
      <c r="G207" s="6">
        <v>214</v>
      </c>
      <c r="J207" s="6" t="s">
        <v>243</v>
      </c>
    </row>
    <row r="208" spans="1:14" ht="16.5" thickBot="1">
      <c r="A208" s="5">
        <v>3</v>
      </c>
      <c r="B208" s="6">
        <v>195</v>
      </c>
      <c r="C208" s="6">
        <v>170</v>
      </c>
      <c r="D208" s="6">
        <v>107</v>
      </c>
      <c r="E208" s="6">
        <v>176</v>
      </c>
      <c r="F208" s="6">
        <v>155</v>
      </c>
      <c r="G208" s="6">
        <v>139</v>
      </c>
    </row>
    <row r="209" spans="1:12" ht="16.5" thickBot="1">
      <c r="A209" s="5">
        <v>4</v>
      </c>
      <c r="B209" s="6">
        <v>281</v>
      </c>
      <c r="C209" s="6">
        <v>227</v>
      </c>
      <c r="D209" s="6">
        <v>135</v>
      </c>
      <c r="E209" s="6">
        <v>183</v>
      </c>
      <c r="F209" s="6">
        <v>140</v>
      </c>
      <c r="G209" s="6">
        <v>150</v>
      </c>
      <c r="J209" s="6" t="s">
        <v>243</v>
      </c>
      <c r="L209" s="6" t="s">
        <v>243</v>
      </c>
    </row>
    <row r="210" spans="1:12" ht="16.5" thickBot="1">
      <c r="A210" s="5">
        <v>5</v>
      </c>
      <c r="B210" s="6">
        <v>337</v>
      </c>
      <c r="C210" s="6">
        <v>339</v>
      </c>
      <c r="D210" s="6">
        <v>296</v>
      </c>
      <c r="E210" s="6">
        <v>302</v>
      </c>
      <c r="F210" s="6">
        <v>301</v>
      </c>
      <c r="G210" s="6">
        <v>284</v>
      </c>
      <c r="H210" s="6">
        <v>276</v>
      </c>
      <c r="I210" s="6">
        <v>269</v>
      </c>
      <c r="J210" s="6">
        <v>280</v>
      </c>
      <c r="K210" s="6">
        <v>236</v>
      </c>
      <c r="L210" s="6">
        <v>265</v>
      </c>
    </row>
    <row r="211" spans="1:12" ht="16.5" thickBot="1">
      <c r="A211" s="5">
        <v>6</v>
      </c>
      <c r="B211" s="6">
        <v>365</v>
      </c>
      <c r="C211" s="6">
        <v>305</v>
      </c>
      <c r="D211" s="6">
        <v>262</v>
      </c>
      <c r="E211" s="6">
        <v>313</v>
      </c>
      <c r="F211" s="6">
        <v>277</v>
      </c>
      <c r="G211" s="6">
        <v>281</v>
      </c>
      <c r="H211" s="6">
        <v>261</v>
      </c>
      <c r="I211" s="6">
        <v>252</v>
      </c>
      <c r="J211" s="6">
        <v>230</v>
      </c>
      <c r="K211" s="6">
        <v>256</v>
      </c>
      <c r="L211" s="6">
        <v>190</v>
      </c>
    </row>
    <row r="212" spans="1:12" ht="16.5" thickBot="1">
      <c r="A212" s="5">
        <v>7</v>
      </c>
      <c r="B212" s="6">
        <v>371</v>
      </c>
      <c r="C212" s="6">
        <v>353</v>
      </c>
      <c r="D212" s="6">
        <v>265</v>
      </c>
      <c r="E212" s="6">
        <v>319</v>
      </c>
      <c r="F212" s="6">
        <v>319</v>
      </c>
      <c r="G212" s="6">
        <v>303</v>
      </c>
      <c r="H212" s="6">
        <v>262</v>
      </c>
      <c r="I212" s="6">
        <v>271</v>
      </c>
      <c r="J212" s="6">
        <v>251</v>
      </c>
      <c r="K212" s="6">
        <v>238</v>
      </c>
      <c r="L212" s="6">
        <v>249</v>
      </c>
    </row>
    <row r="213" spans="1:12" ht="16.5" thickBot="1">
      <c r="A213" s="5">
        <v>8</v>
      </c>
      <c r="B213" s="6">
        <v>327</v>
      </c>
      <c r="C213" s="6">
        <v>319</v>
      </c>
      <c r="D213" s="6">
        <v>302</v>
      </c>
      <c r="E213" s="6">
        <v>240</v>
      </c>
      <c r="F213" s="6">
        <v>254</v>
      </c>
      <c r="G213" s="6">
        <v>184</v>
      </c>
      <c r="H213" s="6">
        <v>234</v>
      </c>
      <c r="I213" s="6">
        <v>234</v>
      </c>
      <c r="J213" s="6">
        <v>240</v>
      </c>
      <c r="K213" s="6">
        <v>259</v>
      </c>
      <c r="L213" s="6">
        <v>230</v>
      </c>
    </row>
    <row r="214" spans="1:12" ht="16.5" thickBot="1">
      <c r="A214" s="5">
        <v>9</v>
      </c>
      <c r="B214" s="6">
        <v>210</v>
      </c>
      <c r="C214" s="6">
        <v>220</v>
      </c>
      <c r="D214" s="6">
        <v>212</v>
      </c>
      <c r="E214" s="6">
        <v>288</v>
      </c>
      <c r="F214" s="6">
        <v>153</v>
      </c>
      <c r="G214" s="6">
        <v>173</v>
      </c>
      <c r="H214" s="6">
        <v>182</v>
      </c>
      <c r="I214" s="6">
        <v>152</v>
      </c>
      <c r="J214" s="6">
        <v>141</v>
      </c>
      <c r="K214" s="6">
        <v>134</v>
      </c>
      <c r="L214" s="6">
        <v>128</v>
      </c>
    </row>
    <row r="215" spans="1:12" ht="16.5" thickBot="1">
      <c r="A215" s="5">
        <v>10</v>
      </c>
      <c r="B215" s="6">
        <v>184</v>
      </c>
      <c r="C215" s="6">
        <v>182</v>
      </c>
      <c r="D215" s="6">
        <v>158</v>
      </c>
      <c r="E215" s="6">
        <v>202</v>
      </c>
      <c r="F215" s="6">
        <v>173</v>
      </c>
      <c r="G215" s="6">
        <v>123</v>
      </c>
      <c r="H215" s="6">
        <v>121</v>
      </c>
      <c r="I215" s="6">
        <v>130</v>
      </c>
      <c r="J215" s="6">
        <v>89</v>
      </c>
      <c r="K215" s="6">
        <v>76</v>
      </c>
      <c r="L215" s="6">
        <v>76</v>
      </c>
    </row>
    <row r="216" spans="1:12" ht="16.5" thickBot="1">
      <c r="A216" s="5">
        <v>11</v>
      </c>
      <c r="B216" s="6">
        <v>126</v>
      </c>
      <c r="C216" s="6">
        <v>151</v>
      </c>
      <c r="D216" s="6">
        <v>115</v>
      </c>
      <c r="E216" s="6">
        <v>165</v>
      </c>
      <c r="F216" s="6">
        <v>162</v>
      </c>
      <c r="G216" s="6">
        <v>144</v>
      </c>
      <c r="H216" s="6">
        <v>76</v>
      </c>
      <c r="I216" s="6">
        <v>92</v>
      </c>
      <c r="J216" s="6">
        <v>94</v>
      </c>
      <c r="K216" s="6">
        <v>75</v>
      </c>
      <c r="L216" s="6">
        <v>73</v>
      </c>
    </row>
    <row r="217" spans="1:12" ht="16.5" thickBot="1">
      <c r="A217" s="5">
        <v>12</v>
      </c>
      <c r="B217" s="6">
        <v>99</v>
      </c>
      <c r="C217" s="6">
        <v>77</v>
      </c>
      <c r="D217" s="6">
        <v>44</v>
      </c>
      <c r="E217" s="6">
        <v>69</v>
      </c>
      <c r="F217" s="6">
        <v>110</v>
      </c>
      <c r="G217" s="6">
        <v>119</v>
      </c>
      <c r="H217" s="6">
        <v>55</v>
      </c>
      <c r="I217" s="6">
        <v>64</v>
      </c>
      <c r="J217" s="6">
        <v>61</v>
      </c>
      <c r="K217" s="6">
        <v>52</v>
      </c>
      <c r="L217" s="6">
        <v>36</v>
      </c>
    </row>
    <row r="218" spans="1:12" ht="16.5" thickBot="1">
      <c r="A218" s="5" t="s">
        <v>13</v>
      </c>
      <c r="B218" s="6"/>
      <c r="C218" s="6"/>
      <c r="D218" s="6"/>
      <c r="E218" s="6"/>
      <c r="F218" s="55"/>
      <c r="G218" s="8"/>
      <c r="H218" s="8"/>
      <c r="I218" s="8"/>
      <c r="J218" s="8"/>
      <c r="K218" s="8"/>
      <c r="L218" s="9"/>
    </row>
    <row r="219" spans="1:12" ht="32.25" thickBot="1">
      <c r="A219" s="10" t="s">
        <v>14</v>
      </c>
      <c r="B219" s="11">
        <v>2951</v>
      </c>
      <c r="C219" s="11">
        <v>2778</v>
      </c>
      <c r="D219" s="11">
        <v>2224</v>
      </c>
      <c r="E219" s="11">
        <v>2949</v>
      </c>
      <c r="F219" s="11">
        <v>2624</v>
      </c>
      <c r="G219" s="11">
        <v>2462</v>
      </c>
      <c r="H219" s="11">
        <v>1467</v>
      </c>
      <c r="I219" s="11">
        <v>1464</v>
      </c>
      <c r="J219" s="11">
        <v>1388</v>
      </c>
      <c r="K219" s="11">
        <v>1326</v>
      </c>
      <c r="L219" s="6" t="s">
        <v>243</v>
      </c>
    </row>
    <row r="220" spans="1:12" ht="48" thickBot="1">
      <c r="A220" s="10" t="s">
        <v>15</v>
      </c>
      <c r="B220" s="56"/>
      <c r="C220" s="12">
        <f t="shared" ref="C220:L220" si="35">((C219-B219)/B219)</f>
        <v>-5.862419518807184E-2</v>
      </c>
      <c r="D220" s="12">
        <f t="shared" si="35"/>
        <v>-0.19942404607631389</v>
      </c>
      <c r="E220" s="12">
        <f t="shared" si="35"/>
        <v>0.32598920863309355</v>
      </c>
      <c r="F220" s="12">
        <f t="shared" si="35"/>
        <v>-0.11020684977958629</v>
      </c>
      <c r="G220" s="12">
        <f t="shared" si="35"/>
        <v>-6.173780487804878E-2</v>
      </c>
      <c r="H220" s="12">
        <f t="shared" si="35"/>
        <v>-0.4041429731925264</v>
      </c>
      <c r="I220" s="12">
        <f t="shared" si="35"/>
        <v>-2.0449897750511249E-3</v>
      </c>
      <c r="J220" s="12">
        <f t="shared" si="35"/>
        <v>-5.1912568306010931E-2</v>
      </c>
      <c r="K220" s="12">
        <f t="shared" si="35"/>
        <v>-4.4668587896253602E-2</v>
      </c>
      <c r="L220" s="12" t="e">
        <f t="shared" si="35"/>
        <v>#VALUE!</v>
      </c>
    </row>
    <row r="221" spans="1:12" ht="48" thickBot="1">
      <c r="A221" s="10" t="s">
        <v>16</v>
      </c>
      <c r="B221" s="12"/>
      <c r="C221" s="12"/>
      <c r="D221" s="12"/>
      <c r="E221" s="12"/>
      <c r="F221" s="13"/>
      <c r="G221" s="13">
        <f t="shared" ref="G221:L221" si="36">(G219-B219)/B219</f>
        <v>-0.16570654015587935</v>
      </c>
      <c r="H221" s="13">
        <f t="shared" si="36"/>
        <v>-0.47192224622030238</v>
      </c>
      <c r="I221" s="13">
        <f t="shared" si="36"/>
        <v>-0.34172661870503596</v>
      </c>
      <c r="J221" s="13">
        <f t="shared" si="36"/>
        <v>-0.52933197694133605</v>
      </c>
      <c r="K221" s="13">
        <f t="shared" si="36"/>
        <v>-0.49466463414634149</v>
      </c>
      <c r="L221" s="13" t="e">
        <f t="shared" si="36"/>
        <v>#VALUE!</v>
      </c>
    </row>
    <row r="222" spans="1:12" ht="48" thickBot="1">
      <c r="A222" s="10" t="s">
        <v>17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3"/>
      <c r="L222" s="13" t="e">
        <f>(L219-B219)/B219</f>
        <v>#VALUE!</v>
      </c>
    </row>
    <row r="223" spans="1:12" ht="32.25" thickBot="1">
      <c r="A223" s="10" t="s">
        <v>18</v>
      </c>
      <c r="B223" s="14">
        <v>4952</v>
      </c>
      <c r="C223" s="14">
        <v>4776</v>
      </c>
      <c r="D223" s="14">
        <v>4710</v>
      </c>
      <c r="E223" s="14">
        <v>4546</v>
      </c>
      <c r="F223" s="14">
        <v>4431</v>
      </c>
      <c r="G223" s="11">
        <v>4279</v>
      </c>
      <c r="H223" s="11">
        <v>4112</v>
      </c>
      <c r="I223" s="11">
        <v>4045</v>
      </c>
      <c r="J223" s="11">
        <v>3968</v>
      </c>
      <c r="K223" s="11">
        <v>3870</v>
      </c>
      <c r="L223" s="15">
        <v>3739</v>
      </c>
    </row>
    <row r="224" spans="1:12" ht="63.75" thickBot="1">
      <c r="A224" s="10" t="s">
        <v>19</v>
      </c>
      <c r="B224" s="16"/>
      <c r="C224" s="12">
        <f t="shared" ref="C224:L224" si="37">(C223-B223)/B223</f>
        <v>-3.5541195476575124E-2</v>
      </c>
      <c r="D224" s="12">
        <f t="shared" si="37"/>
        <v>-1.3819095477386936E-2</v>
      </c>
      <c r="E224" s="12">
        <f t="shared" si="37"/>
        <v>-3.4819532908704882E-2</v>
      </c>
      <c r="F224" s="12">
        <f t="shared" si="37"/>
        <v>-2.5296964364276288E-2</v>
      </c>
      <c r="G224" s="12">
        <f t="shared" si="37"/>
        <v>-3.4303768900925298E-2</v>
      </c>
      <c r="H224" s="12">
        <f t="shared" si="37"/>
        <v>-3.9027810236036457E-2</v>
      </c>
      <c r="I224" s="12">
        <f t="shared" si="37"/>
        <v>-1.6293774319066149E-2</v>
      </c>
      <c r="J224" s="12">
        <f t="shared" si="37"/>
        <v>-1.903584672435105E-2</v>
      </c>
      <c r="K224" s="12">
        <f t="shared" si="37"/>
        <v>-2.4697580645161289E-2</v>
      </c>
      <c r="L224" s="12">
        <f t="shared" si="37"/>
        <v>-3.3850129198966405E-2</v>
      </c>
    </row>
    <row r="225" spans="1:13" ht="63.75" thickBot="1">
      <c r="A225" s="10" t="s">
        <v>20</v>
      </c>
      <c r="B225" s="16"/>
      <c r="C225" s="17"/>
      <c r="D225" s="17"/>
      <c r="E225" s="17"/>
      <c r="F225" s="17"/>
      <c r="G225" s="12">
        <f t="shared" ref="G225:L225" si="38">(G223-B223)/B223</f>
        <v>-0.13590468497576735</v>
      </c>
      <c r="H225" s="12">
        <f t="shared" si="38"/>
        <v>-0.13902847571189281</v>
      </c>
      <c r="I225" s="12">
        <f t="shared" si="38"/>
        <v>-0.14118895966029724</v>
      </c>
      <c r="J225" s="12">
        <f t="shared" si="38"/>
        <v>-0.12714474263088429</v>
      </c>
      <c r="K225" s="12">
        <f t="shared" si="38"/>
        <v>-0.12660798916723087</v>
      </c>
      <c r="L225" s="12">
        <f t="shared" si="38"/>
        <v>-0.12619770974526759</v>
      </c>
    </row>
    <row r="226" spans="1:13" ht="63.75" thickBot="1">
      <c r="A226" s="10" t="s">
        <v>21</v>
      </c>
      <c r="B226" s="16"/>
      <c r="C226" s="17"/>
      <c r="D226" s="17"/>
      <c r="E226" s="17"/>
      <c r="F226" s="17"/>
      <c r="G226" s="12"/>
      <c r="H226" s="12"/>
      <c r="I226" s="12"/>
      <c r="J226" s="12"/>
      <c r="K226" s="12"/>
      <c r="L226" s="12">
        <f>(L223-B223)/B223</f>
        <v>-0.24495153473344103</v>
      </c>
    </row>
    <row r="227" spans="1:13" ht="32.25" thickBot="1">
      <c r="A227" s="10" t="s">
        <v>22</v>
      </c>
      <c r="B227" s="12">
        <f t="shared" ref="B227:L227" si="39">B219/B223</f>
        <v>0.59592084006462032</v>
      </c>
      <c r="C227" s="12">
        <f t="shared" si="39"/>
        <v>0.58165829145728642</v>
      </c>
      <c r="D227" s="12">
        <f t="shared" si="39"/>
        <v>0.47218683651804672</v>
      </c>
      <c r="E227" s="12">
        <f t="shared" si="39"/>
        <v>0.64870215574131107</v>
      </c>
      <c r="F227" s="12">
        <f t="shared" si="39"/>
        <v>0.59219137892123674</v>
      </c>
      <c r="G227" s="12">
        <f t="shared" si="39"/>
        <v>0.57536807665342371</v>
      </c>
      <c r="H227" s="12">
        <f t="shared" si="39"/>
        <v>0.35676070038910507</v>
      </c>
      <c r="I227" s="12">
        <f t="shared" si="39"/>
        <v>0.36192830655129787</v>
      </c>
      <c r="J227" s="12">
        <f t="shared" si="39"/>
        <v>0.34979838709677419</v>
      </c>
      <c r="K227" s="12">
        <f t="shared" si="39"/>
        <v>0.34263565891472869</v>
      </c>
      <c r="L227" s="12" t="e">
        <f t="shared" si="39"/>
        <v>#VALUE!</v>
      </c>
    </row>
    <row r="228" spans="1:13" ht="63">
      <c r="A228" s="18" t="s">
        <v>23</v>
      </c>
      <c r="B228" s="19"/>
      <c r="C228" s="19">
        <f t="shared" ref="C228:K228" si="40">(C227-B227)</f>
        <v>-1.4262548607333891E-2</v>
      </c>
      <c r="D228" s="19">
        <f t="shared" si="40"/>
        <v>-0.10947145493923971</v>
      </c>
      <c r="E228" s="19">
        <f t="shared" si="40"/>
        <v>0.17651531922326436</v>
      </c>
      <c r="F228" s="19">
        <f t="shared" si="40"/>
        <v>-5.6510776820074327E-2</v>
      </c>
      <c r="G228" s="19">
        <f t="shared" si="40"/>
        <v>-1.6823302267813034E-2</v>
      </c>
      <c r="H228" s="19">
        <f t="shared" si="40"/>
        <v>-0.21860737626431864</v>
      </c>
      <c r="I228" s="19">
        <f t="shared" si="40"/>
        <v>5.167606162192806E-3</v>
      </c>
      <c r="J228" s="19">
        <f t="shared" si="40"/>
        <v>-1.2129919454523685E-2</v>
      </c>
      <c r="K228" s="19">
        <f t="shared" si="40"/>
        <v>-7.1627281820454969E-3</v>
      </c>
      <c r="L228" s="19" t="e">
        <f>(L227-K227)</f>
        <v>#VALUE!</v>
      </c>
    </row>
    <row r="229" spans="1:13" ht="63">
      <c r="A229" s="18" t="s">
        <v>24</v>
      </c>
      <c r="B229" s="19"/>
      <c r="C229" s="19"/>
      <c r="D229" s="19"/>
      <c r="E229" s="19"/>
      <c r="F229" s="19"/>
      <c r="G229" s="19">
        <f>G227-B227</f>
        <v>-2.0552763411196606E-2</v>
      </c>
      <c r="H229" s="19">
        <f t="shared" ref="H229:K229" si="41">H227-C227</f>
        <v>-0.22489759106818136</v>
      </c>
      <c r="I229" s="19">
        <f t="shared" si="41"/>
        <v>-0.11025852996674884</v>
      </c>
      <c r="J229" s="19">
        <f t="shared" si="41"/>
        <v>-0.29890376864453688</v>
      </c>
      <c r="K229" s="19">
        <f t="shared" si="41"/>
        <v>-0.24955572000650805</v>
      </c>
      <c r="L229" s="19" t="e">
        <f>L227-G227</f>
        <v>#VALUE!</v>
      </c>
    </row>
    <row r="230" spans="1:13" ht="63">
      <c r="A230" s="18" t="s">
        <v>25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 t="e">
        <f>L227-B227</f>
        <v>#VALUE!</v>
      </c>
    </row>
    <row r="231" spans="1:13" ht="15.75">
      <c r="A231" s="18"/>
      <c r="B231" s="20"/>
      <c r="C231" s="20"/>
      <c r="D231" s="20"/>
      <c r="E231" s="20"/>
      <c r="F231" s="20"/>
      <c r="G231" s="19"/>
      <c r="H231" s="19"/>
      <c r="I231" s="19"/>
      <c r="J231" s="19"/>
      <c r="K231" s="19"/>
      <c r="L231" s="19"/>
    </row>
    <row r="232" spans="1:13" ht="15.75">
      <c r="A232" s="21" t="s">
        <v>69</v>
      </c>
      <c r="B232" s="21"/>
      <c r="C232" s="21"/>
      <c r="D232" s="21"/>
      <c r="E232" s="21"/>
      <c r="F232" s="21"/>
      <c r="G232" s="22"/>
      <c r="H232" s="22"/>
      <c r="I232" s="22"/>
      <c r="J232" s="22"/>
      <c r="K232" s="22"/>
      <c r="L232" s="22"/>
      <c r="M232" s="23"/>
    </row>
    <row r="233" spans="1:13" ht="16.5" thickBot="1">
      <c r="A233" s="24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3"/>
    </row>
    <row r="234" spans="1:13" ht="32.25" thickBot="1">
      <c r="A234" s="57" t="s">
        <v>27</v>
      </c>
      <c r="B234" s="4" t="s">
        <v>52</v>
      </c>
      <c r="C234" s="4" t="s">
        <v>53</v>
      </c>
      <c r="D234" s="4" t="s">
        <v>54</v>
      </c>
      <c r="E234" s="4" t="s">
        <v>55</v>
      </c>
      <c r="F234" s="4" t="s">
        <v>56</v>
      </c>
      <c r="G234" s="4" t="s">
        <v>57</v>
      </c>
      <c r="H234" s="4" t="s">
        <v>58</v>
      </c>
      <c r="I234" s="4" t="s">
        <v>59</v>
      </c>
      <c r="J234" s="4" t="s">
        <v>60</v>
      </c>
      <c r="K234" s="4" t="s">
        <v>61</v>
      </c>
      <c r="L234" s="4" t="s">
        <v>62</v>
      </c>
      <c r="M234" s="58" t="s">
        <v>28</v>
      </c>
    </row>
    <row r="235" spans="1:13" ht="16.5" thickBot="1">
      <c r="A235" s="28" t="s">
        <v>29</v>
      </c>
      <c r="B235" s="29" t="s">
        <v>47</v>
      </c>
      <c r="C235" s="29">
        <f>-C205</f>
        <v>-148</v>
      </c>
      <c r="D235" s="29">
        <f>-D205</f>
        <v>-103</v>
      </c>
      <c r="E235" s="29">
        <f>-E205</f>
        <v>-220</v>
      </c>
      <c r="F235" s="29">
        <f>-F205</f>
        <v>-171</v>
      </c>
      <c r="G235" s="29">
        <f>-G205</f>
        <v>-183</v>
      </c>
      <c r="H235" s="29"/>
      <c r="I235" s="29"/>
      <c r="J235" s="29"/>
      <c r="K235" s="29"/>
      <c r="L235" s="29"/>
      <c r="M235" s="30">
        <v>-165</v>
      </c>
    </row>
    <row r="236" spans="1:13" ht="16.5" thickBot="1">
      <c r="A236" s="28" t="s">
        <v>30</v>
      </c>
      <c r="B236" s="59" t="s">
        <v>43</v>
      </c>
      <c r="C236" s="34">
        <f t="shared" ref="C236:L247" si="42">B205-C206</f>
        <v>-4</v>
      </c>
      <c r="D236" s="34">
        <f t="shared" si="42"/>
        <v>36</v>
      </c>
      <c r="E236" s="34">
        <f t="shared" si="42"/>
        <v>-127</v>
      </c>
      <c r="F236" s="34">
        <f t="shared" si="42"/>
        <v>13</v>
      </c>
      <c r="G236" s="34">
        <f t="shared" si="42"/>
        <v>6</v>
      </c>
      <c r="H236" s="34">
        <f t="shared" si="42"/>
        <v>183</v>
      </c>
      <c r="I236" s="34"/>
      <c r="J236" s="34"/>
      <c r="K236" s="34"/>
      <c r="L236" s="34"/>
      <c r="M236" s="32">
        <v>17.833333333333332</v>
      </c>
    </row>
    <row r="237" spans="1:13" ht="16.5" thickBot="1">
      <c r="A237" s="28" t="s">
        <v>31</v>
      </c>
      <c r="B237" s="59" t="s">
        <v>43</v>
      </c>
      <c r="C237" s="34">
        <f t="shared" si="42"/>
        <v>-1</v>
      </c>
      <c r="D237" s="34">
        <f t="shared" si="42"/>
        <v>25</v>
      </c>
      <c r="E237" s="34">
        <f t="shared" si="42"/>
        <v>-130</v>
      </c>
      <c r="F237" s="34">
        <f t="shared" si="42"/>
        <v>28</v>
      </c>
      <c r="G237" s="34">
        <f t="shared" si="42"/>
        <v>-7</v>
      </c>
      <c r="H237" s="34">
        <f t="shared" si="42"/>
        <v>165</v>
      </c>
      <c r="I237" s="34"/>
      <c r="J237" s="34" t="e">
        <f t="shared" si="42"/>
        <v>#VALUE!</v>
      </c>
      <c r="K237" s="34"/>
      <c r="L237" s="34"/>
      <c r="M237" s="6" t="s">
        <v>243</v>
      </c>
    </row>
    <row r="238" spans="1:13" ht="16.5" thickBot="1">
      <c r="A238" s="28" t="s">
        <v>32</v>
      </c>
      <c r="B238" s="59" t="s">
        <v>43</v>
      </c>
      <c r="C238" s="34">
        <f t="shared" si="42"/>
        <v>4</v>
      </c>
      <c r="D238" s="34">
        <f t="shared" si="42"/>
        <v>42</v>
      </c>
      <c r="E238" s="34">
        <f t="shared" si="42"/>
        <v>-63</v>
      </c>
      <c r="F238" s="34">
        <f t="shared" si="42"/>
        <v>87</v>
      </c>
      <c r="G238" s="34">
        <f t="shared" si="42"/>
        <v>63</v>
      </c>
      <c r="H238" s="34">
        <f t="shared" si="42"/>
        <v>214</v>
      </c>
      <c r="I238" s="34"/>
      <c r="J238" s="34"/>
      <c r="K238" s="34" t="e">
        <f t="shared" si="42"/>
        <v>#VALUE!</v>
      </c>
      <c r="L238" s="34"/>
      <c r="M238" s="6" t="s">
        <v>243</v>
      </c>
    </row>
    <row r="239" spans="1:13" ht="16.5" thickBot="1">
      <c r="A239" s="28" t="s">
        <v>33</v>
      </c>
      <c r="B239" s="59" t="s">
        <v>43</v>
      </c>
      <c r="C239" s="34">
        <f t="shared" si="42"/>
        <v>-32</v>
      </c>
      <c r="D239" s="34">
        <f t="shared" si="42"/>
        <v>35</v>
      </c>
      <c r="E239" s="34">
        <f t="shared" si="42"/>
        <v>-76</v>
      </c>
      <c r="F239" s="34">
        <f t="shared" si="42"/>
        <v>36</v>
      </c>
      <c r="G239" s="34">
        <f t="shared" si="42"/>
        <v>5</v>
      </c>
      <c r="H239" s="34">
        <f t="shared" si="42"/>
        <v>139</v>
      </c>
      <c r="I239" s="34"/>
      <c r="J239" s="34" t="e">
        <f t="shared" si="42"/>
        <v>#VALUE!</v>
      </c>
      <c r="K239" s="34"/>
      <c r="L239" s="34" t="e">
        <f t="shared" si="42"/>
        <v>#VALUE!</v>
      </c>
      <c r="M239" s="32">
        <v>13.125</v>
      </c>
    </row>
    <row r="240" spans="1:13" ht="16.5" thickBot="1">
      <c r="A240" s="28" t="s">
        <v>34</v>
      </c>
      <c r="B240" s="59" t="s">
        <v>43</v>
      </c>
      <c r="C240" s="34">
        <f t="shared" si="42"/>
        <v>-58</v>
      </c>
      <c r="D240" s="34">
        <f t="shared" si="42"/>
        <v>-69</v>
      </c>
      <c r="E240" s="34">
        <f t="shared" si="42"/>
        <v>-167</v>
      </c>
      <c r="F240" s="34">
        <f t="shared" si="42"/>
        <v>-118</v>
      </c>
      <c r="G240" s="34">
        <f t="shared" si="42"/>
        <v>-144</v>
      </c>
      <c r="H240" s="34">
        <f t="shared" si="42"/>
        <v>-126</v>
      </c>
      <c r="I240" s="34">
        <f t="shared" si="42"/>
        <v>-269</v>
      </c>
      <c r="J240" s="34">
        <f t="shared" si="42"/>
        <v>-280</v>
      </c>
      <c r="K240" s="34" t="e">
        <f t="shared" si="42"/>
        <v>#VALUE!</v>
      </c>
      <c r="L240" s="34">
        <f t="shared" si="42"/>
        <v>-265</v>
      </c>
      <c r="M240" s="6" t="s">
        <v>243</v>
      </c>
    </row>
    <row r="241" spans="1:13" ht="16.5" thickBot="1">
      <c r="A241" s="28" t="s">
        <v>35</v>
      </c>
      <c r="B241" s="59" t="s">
        <v>43</v>
      </c>
      <c r="C241" s="34">
        <f t="shared" si="42"/>
        <v>32</v>
      </c>
      <c r="D241" s="34">
        <f t="shared" si="42"/>
        <v>77</v>
      </c>
      <c r="E241" s="34">
        <f t="shared" si="42"/>
        <v>-17</v>
      </c>
      <c r="F241" s="34">
        <f t="shared" si="42"/>
        <v>25</v>
      </c>
      <c r="G241" s="34">
        <f t="shared" si="42"/>
        <v>20</v>
      </c>
      <c r="H241" s="34">
        <f t="shared" si="42"/>
        <v>23</v>
      </c>
      <c r="I241" s="34">
        <f t="shared" si="42"/>
        <v>24</v>
      </c>
      <c r="J241" s="34">
        <f t="shared" si="42"/>
        <v>39</v>
      </c>
      <c r="K241" s="34">
        <f t="shared" si="42"/>
        <v>24</v>
      </c>
      <c r="L241" s="34">
        <f t="shared" si="42"/>
        <v>46</v>
      </c>
      <c r="M241" s="32">
        <v>29.3</v>
      </c>
    </row>
    <row r="242" spans="1:13" ht="16.5" thickBot="1">
      <c r="A242" s="28" t="s">
        <v>36</v>
      </c>
      <c r="B242" s="59" t="s">
        <v>43</v>
      </c>
      <c r="C242" s="34">
        <f t="shared" si="42"/>
        <v>12</v>
      </c>
      <c r="D242" s="34">
        <f t="shared" si="42"/>
        <v>40</v>
      </c>
      <c r="E242" s="34">
        <f t="shared" si="42"/>
        <v>-57</v>
      </c>
      <c r="F242" s="34">
        <f t="shared" si="42"/>
        <v>-6</v>
      </c>
      <c r="G242" s="34">
        <f t="shared" si="42"/>
        <v>-26</v>
      </c>
      <c r="H242" s="34">
        <f t="shared" si="42"/>
        <v>19</v>
      </c>
      <c r="I242" s="34">
        <f t="shared" si="42"/>
        <v>-10</v>
      </c>
      <c r="J242" s="34">
        <f t="shared" si="42"/>
        <v>1</v>
      </c>
      <c r="K242" s="34">
        <f t="shared" si="42"/>
        <v>-8</v>
      </c>
      <c r="L242" s="34">
        <f t="shared" si="42"/>
        <v>7</v>
      </c>
      <c r="M242" s="32">
        <v>-2.8</v>
      </c>
    </row>
    <row r="243" spans="1:13" ht="16.5" thickBot="1">
      <c r="A243" s="28" t="s">
        <v>37</v>
      </c>
      <c r="B243" s="59" t="s">
        <v>43</v>
      </c>
      <c r="C243" s="34">
        <f t="shared" si="42"/>
        <v>52</v>
      </c>
      <c r="D243" s="34">
        <f t="shared" si="42"/>
        <v>51</v>
      </c>
      <c r="E243" s="34">
        <f t="shared" si="42"/>
        <v>25</v>
      </c>
      <c r="F243" s="34">
        <f t="shared" si="42"/>
        <v>65</v>
      </c>
      <c r="G243" s="34">
        <f t="shared" si="42"/>
        <v>135</v>
      </c>
      <c r="H243" s="34">
        <f t="shared" si="42"/>
        <v>69</v>
      </c>
      <c r="I243" s="34">
        <f t="shared" si="42"/>
        <v>28</v>
      </c>
      <c r="J243" s="34">
        <f t="shared" si="42"/>
        <v>31</v>
      </c>
      <c r="K243" s="34">
        <f t="shared" si="42"/>
        <v>-8</v>
      </c>
      <c r="L243" s="34">
        <f t="shared" si="42"/>
        <v>8</v>
      </c>
      <c r="M243" s="32">
        <v>45.6</v>
      </c>
    </row>
    <row r="244" spans="1:13" ht="16.5" thickBot="1">
      <c r="A244" s="28" t="s">
        <v>38</v>
      </c>
      <c r="B244" s="59" t="s">
        <v>43</v>
      </c>
      <c r="C244" s="34">
        <f t="shared" si="42"/>
        <v>107</v>
      </c>
      <c r="D244" s="34">
        <f t="shared" si="42"/>
        <v>107</v>
      </c>
      <c r="E244" s="34">
        <f t="shared" si="42"/>
        <v>14</v>
      </c>
      <c r="F244" s="34">
        <f t="shared" si="42"/>
        <v>87</v>
      </c>
      <c r="G244" s="34">
        <f t="shared" si="42"/>
        <v>81</v>
      </c>
      <c r="H244" s="34">
        <f t="shared" si="42"/>
        <v>2</v>
      </c>
      <c r="I244" s="34">
        <f t="shared" si="42"/>
        <v>82</v>
      </c>
      <c r="J244" s="34">
        <f t="shared" si="42"/>
        <v>93</v>
      </c>
      <c r="K244" s="34">
        <f t="shared" si="42"/>
        <v>106</v>
      </c>
      <c r="L244" s="34">
        <f t="shared" si="42"/>
        <v>131</v>
      </c>
      <c r="M244" s="32">
        <v>81</v>
      </c>
    </row>
    <row r="245" spans="1:13" ht="16.5" thickBot="1">
      <c r="A245" s="28" t="s">
        <v>39</v>
      </c>
      <c r="B245" s="59" t="s">
        <v>43</v>
      </c>
      <c r="C245" s="34">
        <f t="shared" si="42"/>
        <v>28</v>
      </c>
      <c r="D245" s="34">
        <f t="shared" si="42"/>
        <v>62</v>
      </c>
      <c r="E245" s="34">
        <f t="shared" si="42"/>
        <v>10</v>
      </c>
      <c r="F245" s="34">
        <f t="shared" si="42"/>
        <v>115</v>
      </c>
      <c r="G245" s="34">
        <f t="shared" si="42"/>
        <v>30</v>
      </c>
      <c r="H245" s="34">
        <f t="shared" si="42"/>
        <v>52</v>
      </c>
      <c r="I245" s="34">
        <f t="shared" si="42"/>
        <v>52</v>
      </c>
      <c r="J245" s="34">
        <f t="shared" si="42"/>
        <v>63</v>
      </c>
      <c r="K245" s="34">
        <f t="shared" si="42"/>
        <v>65</v>
      </c>
      <c r="L245" s="34">
        <f t="shared" si="42"/>
        <v>58</v>
      </c>
      <c r="M245" s="32">
        <v>53.5</v>
      </c>
    </row>
    <row r="246" spans="1:13" ht="16.5" thickBot="1">
      <c r="A246" s="28" t="s">
        <v>40</v>
      </c>
      <c r="B246" s="59" t="s">
        <v>43</v>
      </c>
      <c r="C246" s="34">
        <f t="shared" si="42"/>
        <v>33</v>
      </c>
      <c r="D246" s="34">
        <f t="shared" si="42"/>
        <v>67</v>
      </c>
      <c r="E246" s="34">
        <f t="shared" si="42"/>
        <v>-7</v>
      </c>
      <c r="F246" s="34">
        <f t="shared" si="42"/>
        <v>40</v>
      </c>
      <c r="G246" s="34">
        <f t="shared" si="42"/>
        <v>29</v>
      </c>
      <c r="H246" s="34">
        <f t="shared" si="42"/>
        <v>47</v>
      </c>
      <c r="I246" s="34">
        <f t="shared" si="42"/>
        <v>29</v>
      </c>
      <c r="J246" s="34">
        <f t="shared" si="42"/>
        <v>36</v>
      </c>
      <c r="K246" s="34">
        <f t="shared" si="42"/>
        <v>14</v>
      </c>
      <c r="L246" s="34">
        <f t="shared" si="42"/>
        <v>3</v>
      </c>
      <c r="M246" s="32">
        <v>29.1</v>
      </c>
    </row>
    <row r="247" spans="1:13" ht="16.5" thickBot="1">
      <c r="A247" s="33" t="s">
        <v>41</v>
      </c>
      <c r="B247" s="60" t="s">
        <v>43</v>
      </c>
      <c r="C247" s="34">
        <f t="shared" si="42"/>
        <v>49</v>
      </c>
      <c r="D247" s="34">
        <f t="shared" si="42"/>
        <v>107</v>
      </c>
      <c r="E247" s="34">
        <f t="shared" si="42"/>
        <v>46</v>
      </c>
      <c r="F247" s="34">
        <f t="shared" si="42"/>
        <v>55</v>
      </c>
      <c r="G247" s="34">
        <f t="shared" si="42"/>
        <v>43</v>
      </c>
      <c r="H247" s="34">
        <f t="shared" si="42"/>
        <v>89</v>
      </c>
      <c r="I247" s="34">
        <f t="shared" si="42"/>
        <v>12</v>
      </c>
      <c r="J247" s="34">
        <f t="shared" si="42"/>
        <v>31</v>
      </c>
      <c r="K247" s="34">
        <f t="shared" si="42"/>
        <v>42</v>
      </c>
      <c r="L247" s="34">
        <f>K216-L217</f>
        <v>39</v>
      </c>
      <c r="M247" s="35">
        <v>51.3</v>
      </c>
    </row>
    <row r="248" spans="1:13" ht="17.25" thickTop="1" thickBot="1">
      <c r="A248" s="37" t="s">
        <v>42</v>
      </c>
      <c r="B248" s="38" t="s">
        <v>43</v>
      </c>
      <c r="C248" s="39" t="s">
        <v>47</v>
      </c>
      <c r="D248" s="39" t="s">
        <v>47</v>
      </c>
      <c r="E248" s="39" t="s">
        <v>47</v>
      </c>
      <c r="F248" s="39" t="s">
        <v>47</v>
      </c>
      <c r="G248" s="39">
        <f t="shared" ref="G248:L248" si="43">B212-G217</f>
        <v>252</v>
      </c>
      <c r="H248" s="39">
        <f t="shared" si="43"/>
        <v>298</v>
      </c>
      <c r="I248" s="39">
        <f t="shared" si="43"/>
        <v>201</v>
      </c>
      <c r="J248" s="39">
        <f t="shared" si="43"/>
        <v>258</v>
      </c>
      <c r="K248" s="39">
        <f t="shared" si="43"/>
        <v>267</v>
      </c>
      <c r="L248" s="39">
        <f t="shared" si="43"/>
        <v>267</v>
      </c>
      <c r="M248" s="40">
        <v>257.16666666666669</v>
      </c>
    </row>
    <row r="249" spans="1:13" ht="15.75">
      <c r="A249" s="41"/>
      <c r="B249" s="42"/>
      <c r="C249" s="43"/>
      <c r="D249" s="43"/>
      <c r="E249" s="43"/>
      <c r="F249" s="43"/>
      <c r="G249" s="43"/>
      <c r="H249" s="44"/>
      <c r="I249" s="44"/>
      <c r="J249" s="44"/>
      <c r="K249" s="44"/>
      <c r="L249" s="44"/>
      <c r="M249" s="43"/>
    </row>
    <row r="250" spans="1:13" ht="15.75">
      <c r="A250" s="61"/>
      <c r="B250" s="6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5.75">
      <c r="A251" s="21" t="s">
        <v>70</v>
      </c>
      <c r="B251" s="21"/>
      <c r="C251" s="21"/>
      <c r="D251" s="21"/>
      <c r="E251" s="21"/>
      <c r="F251" s="21"/>
      <c r="G251" s="21"/>
      <c r="H251" s="22"/>
      <c r="I251" s="22"/>
      <c r="J251" s="22"/>
      <c r="K251" s="22"/>
      <c r="L251" s="22"/>
      <c r="M251" s="23"/>
    </row>
    <row r="252" spans="1:13" ht="16.5" thickBot="1">
      <c r="A252" s="24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3"/>
    </row>
    <row r="253" spans="1:13" ht="32.25" thickBot="1">
      <c r="A253" s="3" t="s">
        <v>27</v>
      </c>
      <c r="B253" s="4" t="s">
        <v>52</v>
      </c>
      <c r="C253" s="4" t="s">
        <v>53</v>
      </c>
      <c r="D253" s="4" t="s">
        <v>54</v>
      </c>
      <c r="E253" s="4" t="s">
        <v>55</v>
      </c>
      <c r="F253" s="4" t="s">
        <v>56</v>
      </c>
      <c r="G253" s="4" t="s">
        <v>57</v>
      </c>
      <c r="H253" s="4" t="s">
        <v>58</v>
      </c>
      <c r="I253" s="4" t="s">
        <v>59</v>
      </c>
      <c r="J253" s="4" t="s">
        <v>60</v>
      </c>
      <c r="K253" s="4" t="s">
        <v>61</v>
      </c>
      <c r="L253" s="4" t="s">
        <v>62</v>
      </c>
      <c r="M253" s="58" t="s">
        <v>28</v>
      </c>
    </row>
    <row r="254" spans="1:13" ht="16.5" thickBot="1">
      <c r="A254" s="28" t="s">
        <v>30</v>
      </c>
      <c r="B254" s="47" t="s">
        <v>47</v>
      </c>
      <c r="C254" s="48">
        <f t="shared" ref="C254:L265" si="44">(B205-C206)/B205</f>
        <v>-2.9850746268656716E-2</v>
      </c>
      <c r="D254" s="48">
        <f t="shared" si="44"/>
        <v>0.24324324324324326</v>
      </c>
      <c r="E254" s="48">
        <f t="shared" si="44"/>
        <v>-1.233009708737864</v>
      </c>
      <c r="F254" s="48">
        <f t="shared" si="44"/>
        <v>5.909090909090909E-2</v>
      </c>
      <c r="G254" s="48">
        <f t="shared" si="44"/>
        <v>3.5087719298245612E-2</v>
      </c>
      <c r="H254" s="48">
        <f t="shared" si="44"/>
        <v>1</v>
      </c>
      <c r="I254" s="48"/>
      <c r="J254" s="48"/>
      <c r="K254" s="48"/>
      <c r="L254" s="48"/>
      <c r="M254" s="49">
        <v>1.2426902770979556E-2</v>
      </c>
    </row>
    <row r="255" spans="1:13" ht="16.5" thickBot="1">
      <c r="A255" s="28" t="s">
        <v>31</v>
      </c>
      <c r="B255" s="47" t="s">
        <v>47</v>
      </c>
      <c r="C255" s="48">
        <f t="shared" si="44"/>
        <v>-6.7567567567567571E-3</v>
      </c>
      <c r="D255" s="48">
        <f t="shared" si="44"/>
        <v>0.18115942028985507</v>
      </c>
      <c r="E255" s="48">
        <f t="shared" si="44"/>
        <v>-1.1607142857142858</v>
      </c>
      <c r="F255" s="48">
        <f t="shared" si="44"/>
        <v>0.12173913043478261</v>
      </c>
      <c r="G255" s="48">
        <f t="shared" si="44"/>
        <v>-3.3816425120772944E-2</v>
      </c>
      <c r="H255" s="48">
        <f t="shared" si="44"/>
        <v>1</v>
      </c>
      <c r="I255" s="48"/>
      <c r="J255" s="48"/>
      <c r="K255" s="48"/>
      <c r="L255" s="48"/>
      <c r="M255" s="49">
        <v>1.6935180522137012E-2</v>
      </c>
    </row>
    <row r="256" spans="1:13" ht="16.5" thickBot="1">
      <c r="A256" s="28" t="s">
        <v>32</v>
      </c>
      <c r="B256" s="47" t="s">
        <v>47</v>
      </c>
      <c r="C256" s="48">
        <f t="shared" si="44"/>
        <v>2.2988505747126436E-2</v>
      </c>
      <c r="D256" s="48">
        <f t="shared" si="44"/>
        <v>0.28187919463087246</v>
      </c>
      <c r="E256" s="48">
        <f t="shared" si="44"/>
        <v>-0.55752212389380529</v>
      </c>
      <c r="F256" s="48">
        <f t="shared" si="44"/>
        <v>0.35950413223140498</v>
      </c>
      <c r="G256" s="48">
        <f t="shared" si="44"/>
        <v>0.31188118811881188</v>
      </c>
      <c r="H256" s="48">
        <f t="shared" si="44"/>
        <v>1</v>
      </c>
      <c r="I256" s="48"/>
      <c r="J256" s="48"/>
      <c r="K256" s="48" t="e">
        <f t="shared" si="44"/>
        <v>#VALUE!</v>
      </c>
      <c r="L256" s="48"/>
      <c r="M256" s="6" t="s">
        <v>243</v>
      </c>
    </row>
    <row r="257" spans="1:14" ht="16.5" thickBot="1">
      <c r="A257" s="28" t="s">
        <v>33</v>
      </c>
      <c r="B257" s="47" t="s">
        <v>47</v>
      </c>
      <c r="C257" s="48">
        <f t="shared" si="44"/>
        <v>-0.1641025641025641</v>
      </c>
      <c r="D257" s="48">
        <f t="shared" si="44"/>
        <v>0.20588235294117646</v>
      </c>
      <c r="E257" s="48">
        <f t="shared" si="44"/>
        <v>-0.71028037383177567</v>
      </c>
      <c r="F257" s="48">
        <f t="shared" si="44"/>
        <v>0.20454545454545456</v>
      </c>
      <c r="G257" s="48">
        <f t="shared" si="44"/>
        <v>3.2258064516129031E-2</v>
      </c>
      <c r="H257" s="48">
        <f t="shared" si="44"/>
        <v>1</v>
      </c>
      <c r="I257" s="48"/>
      <c r="J257" s="48"/>
      <c r="K257" s="48"/>
      <c r="L257" s="48"/>
      <c r="M257" s="49">
        <v>9.4717155678070042E-2</v>
      </c>
    </row>
    <row r="258" spans="1:14" ht="16.5" thickBot="1">
      <c r="A258" s="28" t="s">
        <v>34</v>
      </c>
      <c r="B258" s="47" t="s">
        <v>47</v>
      </c>
      <c r="C258" s="48">
        <f t="shared" si="44"/>
        <v>-0.20640569395017794</v>
      </c>
      <c r="D258" s="48">
        <f t="shared" si="44"/>
        <v>-0.30396475770925108</v>
      </c>
      <c r="E258" s="48">
        <f t="shared" si="44"/>
        <v>-1.2370370370370369</v>
      </c>
      <c r="F258" s="48">
        <f t="shared" si="44"/>
        <v>-0.64480874316939896</v>
      </c>
      <c r="G258" s="48">
        <f t="shared" si="44"/>
        <v>-1.0285714285714285</v>
      </c>
      <c r="H258" s="48">
        <f t="shared" si="44"/>
        <v>-0.84</v>
      </c>
      <c r="I258" s="48"/>
      <c r="J258" s="48"/>
      <c r="K258" s="48" t="e">
        <f t="shared" si="44"/>
        <v>#VALUE!</v>
      </c>
      <c r="L258" s="48"/>
      <c r="M258" s="6" t="s">
        <v>243</v>
      </c>
    </row>
    <row r="259" spans="1:14" ht="16.5" thickBot="1">
      <c r="A259" s="28" t="s">
        <v>35</v>
      </c>
      <c r="B259" s="47" t="s">
        <v>47</v>
      </c>
      <c r="C259" s="48">
        <f t="shared" si="44"/>
        <v>9.4955489614243327E-2</v>
      </c>
      <c r="D259" s="48">
        <f t="shared" si="44"/>
        <v>0.22713864306784662</v>
      </c>
      <c r="E259" s="48">
        <f t="shared" si="44"/>
        <v>-5.7432432432432436E-2</v>
      </c>
      <c r="F259" s="48">
        <f t="shared" si="44"/>
        <v>8.2781456953642391E-2</v>
      </c>
      <c r="G259" s="48">
        <f t="shared" si="44"/>
        <v>6.6445182724252497E-2</v>
      </c>
      <c r="H259" s="48">
        <f t="shared" si="44"/>
        <v>8.098591549295775E-2</v>
      </c>
      <c r="I259" s="48">
        <f t="shared" si="44"/>
        <v>8.6956521739130432E-2</v>
      </c>
      <c r="J259" s="48">
        <f t="shared" si="44"/>
        <v>0.1449814126394052</v>
      </c>
      <c r="K259" s="48">
        <f t="shared" si="44"/>
        <v>8.5714285714285715E-2</v>
      </c>
      <c r="L259" s="48">
        <f t="shared" si="44"/>
        <v>0.19491525423728814</v>
      </c>
      <c r="M259" s="49">
        <v>0.10074417297506195</v>
      </c>
    </row>
    <row r="260" spans="1:14" ht="16.5" thickBot="1">
      <c r="A260" s="28" t="s">
        <v>36</v>
      </c>
      <c r="B260" s="47" t="s">
        <v>47</v>
      </c>
      <c r="C260" s="48">
        <f t="shared" si="44"/>
        <v>3.287671232876712E-2</v>
      </c>
      <c r="D260" s="48">
        <f t="shared" si="44"/>
        <v>0.13114754098360656</v>
      </c>
      <c r="E260" s="48">
        <f t="shared" si="44"/>
        <v>-0.21755725190839695</v>
      </c>
      <c r="F260" s="48">
        <f t="shared" si="44"/>
        <v>-1.9169329073482427E-2</v>
      </c>
      <c r="G260" s="48">
        <f t="shared" si="44"/>
        <v>-9.3862815884476536E-2</v>
      </c>
      <c r="H260" s="48">
        <f t="shared" si="44"/>
        <v>6.7615658362989328E-2</v>
      </c>
      <c r="I260" s="48">
        <f t="shared" si="44"/>
        <v>-3.8314176245210725E-2</v>
      </c>
      <c r="J260" s="48">
        <f t="shared" si="44"/>
        <v>3.968253968253968E-3</v>
      </c>
      <c r="K260" s="48">
        <f t="shared" si="44"/>
        <v>-3.4782608695652174E-2</v>
      </c>
      <c r="L260" s="48">
        <f t="shared" si="44"/>
        <v>2.734375E-2</v>
      </c>
      <c r="M260" s="49">
        <v>-1.4073426616360182E-2</v>
      </c>
    </row>
    <row r="261" spans="1:14" ht="16.5" thickBot="1">
      <c r="A261" s="28" t="s">
        <v>37</v>
      </c>
      <c r="B261" s="47" t="s">
        <v>47</v>
      </c>
      <c r="C261" s="48">
        <f t="shared" si="44"/>
        <v>0.14016172506738545</v>
      </c>
      <c r="D261" s="48">
        <f t="shared" si="44"/>
        <v>0.14447592067988668</v>
      </c>
      <c r="E261" s="48">
        <f t="shared" si="44"/>
        <v>9.4339622641509441E-2</v>
      </c>
      <c r="F261" s="48">
        <f t="shared" si="44"/>
        <v>0.20376175548589343</v>
      </c>
      <c r="G261" s="48">
        <f t="shared" si="44"/>
        <v>0.42319749216300939</v>
      </c>
      <c r="H261" s="48">
        <f t="shared" si="44"/>
        <v>0.22772277227722773</v>
      </c>
      <c r="I261" s="48">
        <f t="shared" si="44"/>
        <v>0.10687022900763359</v>
      </c>
      <c r="J261" s="48">
        <f t="shared" si="44"/>
        <v>0.11439114391143912</v>
      </c>
      <c r="K261" s="48">
        <f t="shared" si="44"/>
        <v>-3.1872509960159362E-2</v>
      </c>
      <c r="L261" s="48">
        <f t="shared" si="44"/>
        <v>3.3613445378151259E-2</v>
      </c>
      <c r="M261" s="49">
        <v>0.14566615966519766</v>
      </c>
    </row>
    <row r="262" spans="1:14" ht="16.5" thickBot="1">
      <c r="A262" s="28" t="s">
        <v>38</v>
      </c>
      <c r="B262" s="47" t="s">
        <v>47</v>
      </c>
      <c r="C262" s="48">
        <f t="shared" si="44"/>
        <v>0.327217125382263</v>
      </c>
      <c r="D262" s="48">
        <f t="shared" si="44"/>
        <v>0.33542319749216298</v>
      </c>
      <c r="E262" s="48">
        <f t="shared" si="44"/>
        <v>4.6357615894039736E-2</v>
      </c>
      <c r="F262" s="48">
        <f t="shared" si="44"/>
        <v>0.36249999999999999</v>
      </c>
      <c r="G262" s="48">
        <f t="shared" si="44"/>
        <v>0.31889763779527558</v>
      </c>
      <c r="H262" s="48">
        <f t="shared" si="44"/>
        <v>1.0869565217391304E-2</v>
      </c>
      <c r="I262" s="48">
        <f t="shared" si="44"/>
        <v>0.3504273504273504</v>
      </c>
      <c r="J262" s="48">
        <f t="shared" si="44"/>
        <v>0.39743589743589741</v>
      </c>
      <c r="K262" s="48">
        <f t="shared" si="44"/>
        <v>0.44166666666666665</v>
      </c>
      <c r="L262" s="48">
        <f t="shared" si="44"/>
        <v>0.50579150579150578</v>
      </c>
      <c r="M262" s="49">
        <v>0.30965865621025535</v>
      </c>
    </row>
    <row r="263" spans="1:14" ht="16.5" thickBot="1">
      <c r="A263" s="28" t="s">
        <v>39</v>
      </c>
      <c r="B263" s="47" t="s">
        <v>47</v>
      </c>
      <c r="C263" s="48">
        <f t="shared" si="44"/>
        <v>0.13333333333333333</v>
      </c>
      <c r="D263" s="48">
        <f t="shared" si="44"/>
        <v>0.2818181818181818</v>
      </c>
      <c r="E263" s="48">
        <f t="shared" si="44"/>
        <v>4.716981132075472E-2</v>
      </c>
      <c r="F263" s="48">
        <f t="shared" si="44"/>
        <v>0.39930555555555558</v>
      </c>
      <c r="G263" s="48">
        <f t="shared" si="44"/>
        <v>0.19607843137254902</v>
      </c>
      <c r="H263" s="48">
        <f t="shared" si="44"/>
        <v>0.30057803468208094</v>
      </c>
      <c r="I263" s="48">
        <f t="shared" si="44"/>
        <v>0.2857142857142857</v>
      </c>
      <c r="J263" s="48">
        <f t="shared" si="44"/>
        <v>0.41447368421052633</v>
      </c>
      <c r="K263" s="48">
        <f t="shared" si="44"/>
        <v>0.46099290780141844</v>
      </c>
      <c r="L263" s="48">
        <f t="shared" si="44"/>
        <v>0.43283582089552236</v>
      </c>
      <c r="M263" s="49">
        <v>0.29523000467042088</v>
      </c>
    </row>
    <row r="264" spans="1:14" ht="16.5" thickBot="1">
      <c r="A264" s="28" t="s">
        <v>40</v>
      </c>
      <c r="B264" s="47" t="s">
        <v>47</v>
      </c>
      <c r="C264" s="48">
        <f t="shared" si="44"/>
        <v>0.17934782608695651</v>
      </c>
      <c r="D264" s="48">
        <f t="shared" si="44"/>
        <v>0.36813186813186816</v>
      </c>
      <c r="E264" s="48">
        <f t="shared" si="44"/>
        <v>-4.4303797468354431E-2</v>
      </c>
      <c r="F264" s="48">
        <f t="shared" si="44"/>
        <v>0.19801980198019803</v>
      </c>
      <c r="G264" s="48">
        <f t="shared" si="44"/>
        <v>0.16763005780346821</v>
      </c>
      <c r="H264" s="48">
        <f t="shared" si="44"/>
        <v>0.38211382113821141</v>
      </c>
      <c r="I264" s="48">
        <f t="shared" si="44"/>
        <v>0.23966942148760331</v>
      </c>
      <c r="J264" s="48">
        <f t="shared" si="44"/>
        <v>0.27692307692307694</v>
      </c>
      <c r="K264" s="48">
        <f t="shared" si="44"/>
        <v>0.15730337078651685</v>
      </c>
      <c r="L264" s="48">
        <f t="shared" si="44"/>
        <v>3.9473684210526314E-2</v>
      </c>
      <c r="M264" s="49">
        <v>0.19643091310800712</v>
      </c>
    </row>
    <row r="265" spans="1:14" ht="16.5" thickBot="1">
      <c r="A265" s="33" t="s">
        <v>41</v>
      </c>
      <c r="B265" s="47" t="s">
        <v>47</v>
      </c>
      <c r="C265" s="48">
        <f t="shared" si="44"/>
        <v>0.3888888888888889</v>
      </c>
      <c r="D265" s="48">
        <f t="shared" si="44"/>
        <v>0.70860927152317876</v>
      </c>
      <c r="E265" s="48">
        <f t="shared" si="44"/>
        <v>0.4</v>
      </c>
      <c r="F265" s="48">
        <f t="shared" si="44"/>
        <v>0.33333333333333331</v>
      </c>
      <c r="G265" s="48">
        <f t="shared" si="44"/>
        <v>0.26543209876543211</v>
      </c>
      <c r="H265" s="48">
        <f t="shared" si="44"/>
        <v>0.61805555555555558</v>
      </c>
      <c r="I265" s="48">
        <f t="shared" si="44"/>
        <v>0.15789473684210525</v>
      </c>
      <c r="J265" s="48">
        <f t="shared" si="44"/>
        <v>0.33695652173913043</v>
      </c>
      <c r="K265" s="48">
        <f t="shared" si="44"/>
        <v>0.44680851063829785</v>
      </c>
      <c r="L265" s="48">
        <f t="shared" si="44"/>
        <v>0.52</v>
      </c>
      <c r="M265" s="49">
        <v>0.41759789172859224</v>
      </c>
    </row>
    <row r="266" spans="1:14" ht="17.25" thickTop="1" thickBot="1">
      <c r="A266" s="64" t="s">
        <v>42</v>
      </c>
      <c r="B266" s="51"/>
      <c r="C266" s="51"/>
      <c r="D266" s="51"/>
      <c r="E266" s="51"/>
      <c r="F266" s="51"/>
      <c r="G266" s="51">
        <f t="shared" ref="G266:L266" si="45">(B212-G217)/B212</f>
        <v>0.67924528301886788</v>
      </c>
      <c r="H266" s="51">
        <f t="shared" si="45"/>
        <v>0.84419263456090654</v>
      </c>
      <c r="I266" s="51">
        <f t="shared" si="45"/>
        <v>0.7584905660377359</v>
      </c>
      <c r="J266" s="51">
        <f t="shared" si="45"/>
        <v>0.80877742946708464</v>
      </c>
      <c r="K266" s="51">
        <f t="shared" si="45"/>
        <v>0.8369905956112853</v>
      </c>
      <c r="L266" s="51">
        <f t="shared" si="45"/>
        <v>0.88118811881188119</v>
      </c>
      <c r="M266" s="49">
        <v>0.80148077125129358</v>
      </c>
    </row>
    <row r="267" spans="1:14" ht="32.25" thickBot="1">
      <c r="A267" s="64" t="s">
        <v>67</v>
      </c>
      <c r="B267" s="53"/>
      <c r="C267" s="53"/>
      <c r="D267" s="53"/>
      <c r="E267" s="53"/>
      <c r="F267" s="53"/>
      <c r="G267" s="53"/>
      <c r="H267" s="53"/>
      <c r="I267" s="53"/>
      <c r="J267" s="54"/>
      <c r="K267" s="54">
        <f>AVERAGE(G266:K266)</f>
        <v>0.78553930173917608</v>
      </c>
      <c r="L267" s="54">
        <f>AVERAGE(H266:L266)</f>
        <v>0.82592786889777869</v>
      </c>
      <c r="M267" s="54"/>
    </row>
    <row r="268" spans="1:14" ht="15.75">
      <c r="A268" s="18"/>
      <c r="B268" s="20"/>
      <c r="C268" s="20"/>
      <c r="D268" s="20"/>
      <c r="E268" s="20"/>
      <c r="F268" s="20"/>
      <c r="G268" s="19"/>
      <c r="H268" s="19"/>
      <c r="I268" s="19"/>
      <c r="J268" s="19"/>
      <c r="K268" s="19"/>
      <c r="L268" s="19"/>
    </row>
    <row r="269" spans="1:14" ht="16.5" thickBot="1">
      <c r="A269" s="50"/>
      <c r="B269" s="53"/>
      <c r="C269" s="53"/>
      <c r="D269" s="53"/>
      <c r="E269" s="53"/>
      <c r="F269" s="53"/>
      <c r="G269" s="53"/>
      <c r="H269" s="53"/>
      <c r="I269" s="53"/>
      <c r="J269" s="54"/>
      <c r="K269" s="54"/>
      <c r="L269" s="54"/>
      <c r="M269" s="54"/>
      <c r="N269" s="54"/>
    </row>
    <row r="270" spans="1:14" ht="15.75">
      <c r="A270" s="18"/>
      <c r="B270" s="20"/>
      <c r="C270" s="20"/>
      <c r="D270" s="20"/>
      <c r="E270" s="20"/>
      <c r="F270" s="20"/>
      <c r="G270" s="19"/>
      <c r="H270" s="19"/>
      <c r="I270" s="19"/>
      <c r="J270" s="19"/>
      <c r="K270" s="19"/>
      <c r="L270" s="19"/>
    </row>
    <row r="271" spans="1:14" ht="15.75">
      <c r="A271" s="1" t="s">
        <v>71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4" ht="16.5" thickBo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6.5" thickBot="1">
      <c r="A273" s="3"/>
      <c r="B273" s="4" t="s">
        <v>1</v>
      </c>
      <c r="C273" s="4" t="s">
        <v>2</v>
      </c>
      <c r="D273" s="4" t="s">
        <v>3</v>
      </c>
      <c r="E273" s="4" t="s">
        <v>4</v>
      </c>
      <c r="F273" s="4" t="s">
        <v>5</v>
      </c>
      <c r="G273" s="4" t="s">
        <v>6</v>
      </c>
      <c r="H273" s="4" t="s">
        <v>7</v>
      </c>
      <c r="I273" s="4" t="s">
        <v>8</v>
      </c>
      <c r="J273" s="4" t="s">
        <v>9</v>
      </c>
      <c r="K273" s="4" t="s">
        <v>10</v>
      </c>
      <c r="L273" s="4" t="s">
        <v>11</v>
      </c>
    </row>
    <row r="274" spans="1:12" ht="16.5" thickBot="1">
      <c r="A274" s="5" t="s">
        <v>12</v>
      </c>
      <c r="B274" s="6"/>
      <c r="C274" s="6"/>
      <c r="D274" s="6"/>
      <c r="E274" s="6"/>
      <c r="F274" s="6"/>
      <c r="G274" s="8"/>
      <c r="H274" s="8"/>
      <c r="I274" s="8"/>
      <c r="J274" s="8"/>
      <c r="K274" s="8"/>
      <c r="L274" s="65"/>
    </row>
    <row r="275" spans="1:12" ht="16.5" thickBot="1">
      <c r="A275" s="5">
        <v>1</v>
      </c>
      <c r="B275" s="6"/>
      <c r="C275" s="6"/>
      <c r="D275" s="6"/>
      <c r="E275" s="6"/>
      <c r="F275" s="7"/>
      <c r="G275" s="8"/>
      <c r="H275" s="8"/>
      <c r="I275" s="8"/>
      <c r="J275" s="8"/>
      <c r="K275" s="8"/>
      <c r="L275" s="65"/>
    </row>
    <row r="276" spans="1:12" ht="16.5" thickBot="1">
      <c r="A276" s="5">
        <v>2</v>
      </c>
      <c r="B276" s="6"/>
      <c r="C276" s="6"/>
      <c r="D276" s="6"/>
      <c r="E276" s="6"/>
      <c r="F276" s="7"/>
      <c r="G276" s="8"/>
      <c r="H276" s="8"/>
      <c r="I276" s="8"/>
      <c r="J276" s="8"/>
      <c r="K276" s="8"/>
      <c r="L276" s="65"/>
    </row>
    <row r="277" spans="1:12" ht="16.5" thickBot="1">
      <c r="A277" s="5">
        <v>3</v>
      </c>
      <c r="B277" s="6"/>
      <c r="C277" s="6"/>
      <c r="D277" s="6"/>
      <c r="E277" s="6"/>
      <c r="F277" s="66"/>
      <c r="G277" s="8"/>
      <c r="H277" s="8"/>
      <c r="I277" s="8"/>
      <c r="J277" s="8"/>
      <c r="K277" s="8"/>
      <c r="L277" s="65"/>
    </row>
    <row r="278" spans="1:12" ht="16.5" thickBot="1">
      <c r="A278" s="5">
        <v>4</v>
      </c>
      <c r="B278" s="6">
        <v>151</v>
      </c>
      <c r="C278" s="6">
        <v>75</v>
      </c>
      <c r="D278" s="6">
        <v>40</v>
      </c>
      <c r="E278" s="6">
        <v>96</v>
      </c>
      <c r="F278" s="6">
        <v>89</v>
      </c>
      <c r="G278" s="6">
        <v>64</v>
      </c>
      <c r="H278" s="6">
        <v>87</v>
      </c>
      <c r="I278" s="6">
        <v>105</v>
      </c>
      <c r="J278" s="6">
        <v>20</v>
      </c>
      <c r="K278" s="6">
        <v>17</v>
      </c>
      <c r="L278" s="6" t="s">
        <v>243</v>
      </c>
    </row>
    <row r="279" spans="1:12" ht="16.5" thickBot="1">
      <c r="A279" s="5">
        <v>5</v>
      </c>
      <c r="B279" s="6">
        <v>610</v>
      </c>
      <c r="C279" s="6">
        <v>593</v>
      </c>
      <c r="D279" s="6">
        <v>604</v>
      </c>
      <c r="E279" s="6">
        <v>555</v>
      </c>
      <c r="F279" s="6">
        <v>539</v>
      </c>
      <c r="G279" s="6">
        <v>537</v>
      </c>
      <c r="H279" s="6">
        <v>509</v>
      </c>
      <c r="I279" s="6">
        <v>469</v>
      </c>
      <c r="J279" s="6">
        <v>491</v>
      </c>
      <c r="K279" s="6">
        <v>448</v>
      </c>
      <c r="L279" s="6">
        <v>485</v>
      </c>
    </row>
    <row r="280" spans="1:12" ht="16.5" thickBot="1">
      <c r="A280" s="5">
        <v>6</v>
      </c>
      <c r="B280" s="6">
        <v>647</v>
      </c>
      <c r="C280" s="6">
        <v>589</v>
      </c>
      <c r="D280" s="6">
        <v>584</v>
      </c>
      <c r="E280" s="6">
        <v>592</v>
      </c>
      <c r="F280" s="6">
        <v>527</v>
      </c>
      <c r="G280" s="6">
        <v>533</v>
      </c>
      <c r="H280" s="6">
        <v>516</v>
      </c>
      <c r="I280" s="6">
        <v>484</v>
      </c>
      <c r="J280" s="6">
        <v>444</v>
      </c>
      <c r="K280" s="6">
        <v>469</v>
      </c>
      <c r="L280" s="6">
        <v>433</v>
      </c>
    </row>
    <row r="281" spans="1:12" ht="16.5" thickBot="1">
      <c r="A281" s="5">
        <v>7</v>
      </c>
      <c r="B281" s="6">
        <v>675</v>
      </c>
      <c r="C281" s="6">
        <v>660</v>
      </c>
      <c r="D281" s="6">
        <v>610</v>
      </c>
      <c r="E281" s="6">
        <v>605</v>
      </c>
      <c r="F281" s="6">
        <v>591</v>
      </c>
      <c r="G281" s="6">
        <v>538</v>
      </c>
      <c r="H281" s="6">
        <v>534</v>
      </c>
      <c r="I281" s="6">
        <v>530</v>
      </c>
      <c r="J281" s="6">
        <v>507</v>
      </c>
      <c r="K281" s="6">
        <v>444</v>
      </c>
      <c r="L281" s="6">
        <v>486</v>
      </c>
    </row>
    <row r="282" spans="1:12" ht="16.5" thickBot="1">
      <c r="A282" s="5">
        <v>8</v>
      </c>
      <c r="B282" s="6">
        <v>459</v>
      </c>
      <c r="C282" s="6">
        <v>462</v>
      </c>
      <c r="D282" s="6">
        <v>446</v>
      </c>
      <c r="E282" s="6">
        <v>468</v>
      </c>
      <c r="F282" s="6">
        <v>495</v>
      </c>
      <c r="G282" s="6">
        <v>450</v>
      </c>
      <c r="H282" s="6">
        <v>456</v>
      </c>
      <c r="I282" s="6">
        <v>460</v>
      </c>
      <c r="J282" s="6">
        <v>454</v>
      </c>
      <c r="K282" s="6">
        <v>407</v>
      </c>
      <c r="L282" s="6">
        <v>425</v>
      </c>
    </row>
    <row r="283" spans="1:12" ht="16.5" thickBot="1">
      <c r="A283" s="5">
        <v>9</v>
      </c>
      <c r="B283" s="6">
        <v>309</v>
      </c>
      <c r="C283" s="6">
        <v>349</v>
      </c>
      <c r="D283" s="6">
        <v>366</v>
      </c>
      <c r="E283" s="6">
        <v>326</v>
      </c>
      <c r="F283" s="6">
        <v>365</v>
      </c>
      <c r="G283" s="6">
        <v>326</v>
      </c>
      <c r="H283" s="6">
        <v>254</v>
      </c>
      <c r="I283" s="6">
        <v>271</v>
      </c>
      <c r="J283" s="6">
        <v>289</v>
      </c>
      <c r="K283" s="6">
        <v>270</v>
      </c>
      <c r="L283" s="6">
        <v>231</v>
      </c>
    </row>
    <row r="284" spans="1:12" ht="16.5" thickBot="1">
      <c r="A284" s="5">
        <v>10</v>
      </c>
      <c r="B284" s="6">
        <v>276</v>
      </c>
      <c r="C284" s="6">
        <v>258</v>
      </c>
      <c r="D284" s="6">
        <v>283</v>
      </c>
      <c r="E284" s="6">
        <v>278</v>
      </c>
      <c r="F284" s="6">
        <v>222</v>
      </c>
      <c r="G284" s="6">
        <v>250</v>
      </c>
      <c r="H284" s="6">
        <v>225</v>
      </c>
      <c r="I284" s="6">
        <v>175</v>
      </c>
      <c r="J284" s="6">
        <v>186</v>
      </c>
      <c r="K284" s="6">
        <v>184</v>
      </c>
      <c r="L284" s="6">
        <v>172</v>
      </c>
    </row>
    <row r="285" spans="1:12" ht="16.5" thickBot="1">
      <c r="A285" s="5">
        <v>11</v>
      </c>
      <c r="B285" s="6">
        <v>219</v>
      </c>
      <c r="C285" s="6">
        <v>226</v>
      </c>
      <c r="D285" s="6">
        <v>210</v>
      </c>
      <c r="E285" s="6">
        <v>220</v>
      </c>
      <c r="F285" s="6">
        <v>201</v>
      </c>
      <c r="G285" s="6">
        <v>165</v>
      </c>
      <c r="H285" s="6">
        <v>171</v>
      </c>
      <c r="I285" s="6">
        <v>160</v>
      </c>
      <c r="J285" s="6">
        <v>122</v>
      </c>
      <c r="K285" s="6">
        <v>136</v>
      </c>
      <c r="L285" s="6">
        <v>129</v>
      </c>
    </row>
    <row r="286" spans="1:12" ht="16.5" thickBot="1">
      <c r="A286" s="5">
        <v>12</v>
      </c>
      <c r="B286" s="6">
        <v>95</v>
      </c>
      <c r="C286" s="6">
        <v>103</v>
      </c>
      <c r="D286" s="6">
        <v>98</v>
      </c>
      <c r="E286" s="6">
        <v>59</v>
      </c>
      <c r="F286" s="6">
        <v>67</v>
      </c>
      <c r="G286" s="6">
        <v>73</v>
      </c>
      <c r="H286" s="6">
        <v>57</v>
      </c>
      <c r="I286" s="6">
        <v>73</v>
      </c>
      <c r="J286" s="6">
        <v>58</v>
      </c>
      <c r="K286" s="6">
        <v>59</v>
      </c>
      <c r="L286" s="6">
        <v>71</v>
      </c>
    </row>
    <row r="287" spans="1:12" ht="16.5" thickBot="1">
      <c r="A287" s="5" t="s">
        <v>13</v>
      </c>
      <c r="B287" s="6"/>
      <c r="C287" s="6"/>
      <c r="D287" s="6"/>
      <c r="E287" s="6"/>
      <c r="F287" s="55"/>
      <c r="G287" s="8"/>
      <c r="H287" s="8"/>
      <c r="I287" s="8"/>
      <c r="J287" s="8"/>
      <c r="K287" s="8"/>
      <c r="L287" s="9"/>
    </row>
    <row r="288" spans="1:12" ht="32.25" thickBot="1">
      <c r="A288" s="10" t="s">
        <v>14</v>
      </c>
      <c r="B288" s="11">
        <v>3441</v>
      </c>
      <c r="C288" s="11">
        <v>3315</v>
      </c>
      <c r="D288" s="11">
        <v>3241</v>
      </c>
      <c r="E288" s="11">
        <v>3199</v>
      </c>
      <c r="F288" s="11">
        <v>3096</v>
      </c>
      <c r="G288" s="11">
        <v>2936</v>
      </c>
      <c r="H288" s="11">
        <v>2809</v>
      </c>
      <c r="I288" s="11">
        <v>2727</v>
      </c>
      <c r="J288" s="11">
        <v>2571</v>
      </c>
      <c r="K288" s="11">
        <v>2434</v>
      </c>
      <c r="L288" s="6" t="s">
        <v>243</v>
      </c>
    </row>
    <row r="289" spans="1:13" ht="48" thickBot="1">
      <c r="A289" s="10" t="s">
        <v>15</v>
      </c>
      <c r="B289" s="56"/>
      <c r="C289" s="12">
        <f t="shared" ref="C289:L289" si="46">((C288-B288)/B288)</f>
        <v>-3.6617262423714034E-2</v>
      </c>
      <c r="D289" s="12">
        <f t="shared" si="46"/>
        <v>-2.2322775263951735E-2</v>
      </c>
      <c r="E289" s="12">
        <f t="shared" si="46"/>
        <v>-1.2958963282937365E-2</v>
      </c>
      <c r="F289" s="12">
        <f t="shared" si="46"/>
        <v>-3.219756173804314E-2</v>
      </c>
      <c r="G289" s="12">
        <f t="shared" si="46"/>
        <v>-5.1679586563307491E-2</v>
      </c>
      <c r="H289" s="12">
        <f t="shared" si="46"/>
        <v>-4.3256130790190736E-2</v>
      </c>
      <c r="I289" s="12">
        <f t="shared" si="46"/>
        <v>-2.9191883232467072E-2</v>
      </c>
      <c r="J289" s="12">
        <f t="shared" si="46"/>
        <v>-5.7205720572057209E-2</v>
      </c>
      <c r="K289" s="12">
        <f t="shared" si="46"/>
        <v>-5.3286658887592375E-2</v>
      </c>
      <c r="L289" s="12" t="e">
        <f t="shared" si="46"/>
        <v>#VALUE!</v>
      </c>
    </row>
    <row r="290" spans="1:13" ht="48" thickBot="1">
      <c r="A290" s="10" t="s">
        <v>16</v>
      </c>
      <c r="B290" s="12"/>
      <c r="C290" s="12"/>
      <c r="D290" s="12"/>
      <c r="E290" s="12"/>
      <c r="F290" s="13"/>
      <c r="G290" s="13">
        <f t="shared" ref="G290:L290" si="47">(G288-B288)/B288</f>
        <v>-0.14675966288869516</v>
      </c>
      <c r="H290" s="13">
        <f t="shared" si="47"/>
        <v>-0.15263951734539971</v>
      </c>
      <c r="I290" s="13">
        <f t="shared" si="47"/>
        <v>-0.1585930268435668</v>
      </c>
      <c r="J290" s="13">
        <f t="shared" si="47"/>
        <v>-0.19631134729603</v>
      </c>
      <c r="K290" s="13">
        <f t="shared" si="47"/>
        <v>-0.21382428940568476</v>
      </c>
      <c r="L290" s="13" t="e">
        <f t="shared" si="47"/>
        <v>#VALUE!</v>
      </c>
    </row>
    <row r="291" spans="1:13" ht="48" thickBot="1">
      <c r="A291" s="10" t="s">
        <v>17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3"/>
      <c r="L291" s="13" t="e">
        <f>(L288-B288)/B288</f>
        <v>#VALUE!</v>
      </c>
    </row>
    <row r="292" spans="1:13" ht="32.25" thickBot="1">
      <c r="A292" s="10" t="s">
        <v>18</v>
      </c>
      <c r="B292" s="14">
        <v>9691</v>
      </c>
      <c r="C292" s="14">
        <v>9622</v>
      </c>
      <c r="D292" s="14">
        <v>9462</v>
      </c>
      <c r="E292" s="14">
        <v>9250</v>
      </c>
      <c r="F292" s="14">
        <v>9227</v>
      </c>
      <c r="G292" s="67">
        <v>9047</v>
      </c>
      <c r="H292" s="67">
        <v>8752</v>
      </c>
      <c r="I292" s="67">
        <v>8762</v>
      </c>
      <c r="J292" s="67">
        <v>8497</v>
      </c>
      <c r="K292" s="67">
        <v>8248</v>
      </c>
      <c r="L292" s="68">
        <v>8127</v>
      </c>
    </row>
    <row r="293" spans="1:13" ht="63.75" thickBot="1">
      <c r="A293" s="10" t="s">
        <v>19</v>
      </c>
      <c r="B293" s="16"/>
      <c r="C293" s="12">
        <f t="shared" ref="C293:L293" si="48">(C292-B292)/B292</f>
        <v>-7.1200082550820351E-3</v>
      </c>
      <c r="D293" s="12">
        <f t="shared" si="48"/>
        <v>-1.6628559551028894E-2</v>
      </c>
      <c r="E293" s="12">
        <f t="shared" si="48"/>
        <v>-2.2405411118156839E-2</v>
      </c>
      <c r="F293" s="12">
        <f t="shared" si="48"/>
        <v>-2.4864864864864865E-3</v>
      </c>
      <c r="G293" s="12">
        <f t="shared" si="48"/>
        <v>-1.9507965752682346E-2</v>
      </c>
      <c r="H293" s="12">
        <f t="shared" si="48"/>
        <v>-3.2607494196971371E-2</v>
      </c>
      <c r="I293" s="12">
        <f t="shared" si="48"/>
        <v>1.1425959780621572E-3</v>
      </c>
      <c r="J293" s="12">
        <f t="shared" si="48"/>
        <v>-3.0244236475690481E-2</v>
      </c>
      <c r="K293" s="12">
        <f t="shared" si="48"/>
        <v>-2.9304460397787453E-2</v>
      </c>
      <c r="L293" s="12">
        <f t="shared" si="48"/>
        <v>-1.4670223084384093E-2</v>
      </c>
    </row>
    <row r="294" spans="1:13" ht="63.75" thickBot="1">
      <c r="A294" s="10" t="s">
        <v>20</v>
      </c>
      <c r="B294" s="16"/>
      <c r="C294" s="17"/>
      <c r="D294" s="17"/>
      <c r="E294" s="17"/>
      <c r="F294" s="17"/>
      <c r="G294" s="12">
        <f t="shared" ref="G294:L294" si="49">(G292-B292)/B292</f>
        <v>-6.645341038076566E-2</v>
      </c>
      <c r="H294" s="12">
        <f t="shared" si="49"/>
        <v>-9.0417792558719595E-2</v>
      </c>
      <c r="I294" s="12">
        <f t="shared" si="49"/>
        <v>-7.3980131050517858E-2</v>
      </c>
      <c r="J294" s="12">
        <f t="shared" si="49"/>
        <v>-8.1405405405405404E-2</v>
      </c>
      <c r="K294" s="12">
        <f t="shared" si="49"/>
        <v>-0.10610165817708898</v>
      </c>
      <c r="L294" s="12">
        <f t="shared" si="49"/>
        <v>-0.10169116834309716</v>
      </c>
    </row>
    <row r="295" spans="1:13" ht="63.75" thickBot="1">
      <c r="A295" s="10" t="s">
        <v>21</v>
      </c>
      <c r="B295" s="16"/>
      <c r="C295" s="17"/>
      <c r="D295" s="17"/>
      <c r="E295" s="17"/>
      <c r="F295" s="17"/>
      <c r="G295" s="12"/>
      <c r="H295" s="12"/>
      <c r="I295" s="12"/>
      <c r="J295" s="12"/>
      <c r="K295" s="12"/>
      <c r="L295" s="12">
        <f>(L292-B292)/B292</f>
        <v>-0.16138685378185946</v>
      </c>
    </row>
    <row r="296" spans="1:13" ht="32.25" thickBot="1">
      <c r="A296" s="10" t="s">
        <v>22</v>
      </c>
      <c r="B296" s="12">
        <f t="shared" ref="B296:L296" si="50">B288/B292</f>
        <v>0.35507171602517801</v>
      </c>
      <c r="C296" s="12">
        <f t="shared" si="50"/>
        <v>0.34452296819787986</v>
      </c>
      <c r="D296" s="12">
        <f t="shared" si="50"/>
        <v>0.34252800676389772</v>
      </c>
      <c r="E296" s="12">
        <f t="shared" si="50"/>
        <v>0.34583783783783784</v>
      </c>
      <c r="F296" s="12">
        <f t="shared" si="50"/>
        <v>0.33553701094613636</v>
      </c>
      <c r="G296" s="12">
        <f t="shared" si="50"/>
        <v>0.3245274676688405</v>
      </c>
      <c r="H296" s="12">
        <f t="shared" si="50"/>
        <v>0.32095521023765994</v>
      </c>
      <c r="I296" s="12">
        <f t="shared" si="50"/>
        <v>0.31123031271399226</v>
      </c>
      <c r="J296" s="12">
        <f t="shared" si="50"/>
        <v>0.3025773802518536</v>
      </c>
      <c r="K296" s="12">
        <f t="shared" si="50"/>
        <v>0.29510184287099905</v>
      </c>
      <c r="L296" s="12" t="e">
        <f t="shared" si="50"/>
        <v>#VALUE!</v>
      </c>
    </row>
    <row r="297" spans="1:13" ht="63">
      <c r="A297" s="18" t="s">
        <v>23</v>
      </c>
      <c r="B297" s="19"/>
      <c r="C297" s="19">
        <f t="shared" ref="C297:K297" si="51">(C296-B296)</f>
        <v>-1.0548747827298144E-2</v>
      </c>
      <c r="D297" s="19">
        <f t="shared" si="51"/>
        <v>-1.9949614339821453E-3</v>
      </c>
      <c r="E297" s="19">
        <f t="shared" si="51"/>
        <v>3.3098310739401171E-3</v>
      </c>
      <c r="F297" s="19">
        <f t="shared" si="51"/>
        <v>-1.0300826891701476E-2</v>
      </c>
      <c r="G297" s="19">
        <f t="shared" si="51"/>
        <v>-1.1009543277295863E-2</v>
      </c>
      <c r="H297" s="19">
        <f t="shared" si="51"/>
        <v>-3.5722574311805588E-3</v>
      </c>
      <c r="I297" s="19">
        <f t="shared" si="51"/>
        <v>-9.7248975236676749E-3</v>
      </c>
      <c r="J297" s="19">
        <f t="shared" si="51"/>
        <v>-8.6529324621386627E-3</v>
      </c>
      <c r="K297" s="19">
        <f t="shared" si="51"/>
        <v>-7.4755373808545467E-3</v>
      </c>
      <c r="L297" s="19" t="e">
        <f>(L296-K296)</f>
        <v>#VALUE!</v>
      </c>
    </row>
    <row r="298" spans="1:13" ht="63">
      <c r="A298" s="18" t="s">
        <v>24</v>
      </c>
      <c r="B298" s="19"/>
      <c r="C298" s="19"/>
      <c r="D298" s="19"/>
      <c r="E298" s="19"/>
      <c r="F298" s="19"/>
      <c r="G298" s="19">
        <f>G296-B296</f>
        <v>-3.0544248356337511E-2</v>
      </c>
      <c r="H298" s="19">
        <f t="shared" ref="H298:K298" si="52">H296-C296</f>
        <v>-2.3567757960219926E-2</v>
      </c>
      <c r="I298" s="19">
        <f t="shared" si="52"/>
        <v>-3.1297694049905456E-2</v>
      </c>
      <c r="J298" s="19">
        <f t="shared" si="52"/>
        <v>-4.3260457585984236E-2</v>
      </c>
      <c r="K298" s="19">
        <f t="shared" si="52"/>
        <v>-4.0435168075137307E-2</v>
      </c>
      <c r="L298" s="19" t="e">
        <f>L296-G296</f>
        <v>#VALUE!</v>
      </c>
    </row>
    <row r="299" spans="1:13" ht="63">
      <c r="A299" s="18" t="s">
        <v>25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 t="e">
        <f>L296-B296</f>
        <v>#VALUE!</v>
      </c>
    </row>
    <row r="300" spans="1:13" ht="15.75">
      <c r="A300" s="18"/>
      <c r="B300" s="20"/>
      <c r="C300" s="20"/>
      <c r="D300" s="20"/>
      <c r="E300" s="20"/>
      <c r="F300" s="20"/>
      <c r="G300" s="19"/>
      <c r="H300" s="19"/>
      <c r="I300" s="19"/>
      <c r="J300" s="19"/>
      <c r="K300" s="19"/>
      <c r="L300" s="69"/>
    </row>
    <row r="301" spans="1:13" ht="15.75">
      <c r="A301" s="21" t="s">
        <v>72</v>
      </c>
      <c r="B301" s="21"/>
      <c r="C301" s="21"/>
      <c r="D301" s="21"/>
      <c r="E301" s="21"/>
      <c r="F301" s="21"/>
      <c r="G301" s="22"/>
      <c r="H301" s="22"/>
      <c r="I301" s="22"/>
      <c r="J301" s="22"/>
      <c r="K301" s="22"/>
      <c r="L301" s="22"/>
      <c r="M301" s="23"/>
    </row>
    <row r="302" spans="1:13" ht="16.5" thickBo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3"/>
    </row>
    <row r="303" spans="1:13" ht="32.25" thickBot="1">
      <c r="A303" s="57" t="s">
        <v>27</v>
      </c>
      <c r="B303" s="4" t="s">
        <v>52</v>
      </c>
      <c r="C303" s="4" t="s">
        <v>53</v>
      </c>
      <c r="D303" s="4" t="s">
        <v>54</v>
      </c>
      <c r="E303" s="4" t="s">
        <v>55</v>
      </c>
      <c r="F303" s="4" t="s">
        <v>56</v>
      </c>
      <c r="G303" s="4" t="s">
        <v>57</v>
      </c>
      <c r="H303" s="4" t="s">
        <v>58</v>
      </c>
      <c r="I303" s="4" t="s">
        <v>59</v>
      </c>
      <c r="J303" s="4" t="s">
        <v>60</v>
      </c>
      <c r="K303" s="4" t="s">
        <v>61</v>
      </c>
      <c r="L303" s="4" t="s">
        <v>62</v>
      </c>
      <c r="M303" s="58" t="s">
        <v>28</v>
      </c>
    </row>
    <row r="304" spans="1:13" ht="16.5" thickBot="1">
      <c r="A304" s="28" t="s">
        <v>29</v>
      </c>
      <c r="B304" s="29" t="s">
        <v>47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0"/>
    </row>
    <row r="305" spans="1:13" ht="16.5" thickBot="1">
      <c r="A305" s="28" t="s">
        <v>30</v>
      </c>
      <c r="B305" s="59" t="s">
        <v>43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2"/>
    </row>
    <row r="306" spans="1:13" ht="16.5" thickBot="1">
      <c r="A306" s="28" t="s">
        <v>31</v>
      </c>
      <c r="B306" s="59" t="s">
        <v>43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2"/>
    </row>
    <row r="307" spans="1:13" ht="16.5" thickBot="1">
      <c r="A307" s="28" t="s">
        <v>32</v>
      </c>
      <c r="B307" s="59" t="s">
        <v>43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2"/>
    </row>
    <row r="308" spans="1:13" ht="16.5" thickBot="1">
      <c r="A308" s="28" t="s">
        <v>33</v>
      </c>
      <c r="B308" s="59" t="s">
        <v>43</v>
      </c>
      <c r="C308" s="34">
        <f t="shared" ref="C308:L316" si="53">B277-C278</f>
        <v>-75</v>
      </c>
      <c r="D308" s="34">
        <f t="shared" si="53"/>
        <v>-40</v>
      </c>
      <c r="E308" s="34">
        <f t="shared" si="53"/>
        <v>-96</v>
      </c>
      <c r="F308" s="34">
        <f t="shared" si="53"/>
        <v>-89</v>
      </c>
      <c r="G308" s="34">
        <f t="shared" si="53"/>
        <v>-64</v>
      </c>
      <c r="H308" s="34">
        <f t="shared" si="53"/>
        <v>-87</v>
      </c>
      <c r="I308" s="34">
        <f t="shared" si="53"/>
        <v>-105</v>
      </c>
      <c r="J308" s="34">
        <f t="shared" si="53"/>
        <v>-20</v>
      </c>
      <c r="K308" s="34">
        <f t="shared" si="53"/>
        <v>-17</v>
      </c>
      <c r="L308" s="34" t="e">
        <f t="shared" si="53"/>
        <v>#VALUE!</v>
      </c>
      <c r="M308" s="6" t="s">
        <v>243</v>
      </c>
    </row>
    <row r="309" spans="1:13" ht="16.5" thickBot="1">
      <c r="A309" s="28" t="s">
        <v>34</v>
      </c>
      <c r="B309" s="59" t="s">
        <v>43</v>
      </c>
      <c r="C309" s="34">
        <f t="shared" si="53"/>
        <v>-442</v>
      </c>
      <c r="D309" s="34">
        <f t="shared" si="53"/>
        <v>-529</v>
      </c>
      <c r="E309" s="34">
        <f t="shared" si="53"/>
        <v>-515</v>
      </c>
      <c r="F309" s="34">
        <f t="shared" si="53"/>
        <v>-443</v>
      </c>
      <c r="G309" s="34">
        <f t="shared" si="53"/>
        <v>-448</v>
      </c>
      <c r="H309" s="34">
        <f t="shared" si="53"/>
        <v>-445</v>
      </c>
      <c r="I309" s="34">
        <f t="shared" si="53"/>
        <v>-382</v>
      </c>
      <c r="J309" s="34">
        <f t="shared" si="53"/>
        <v>-386</v>
      </c>
      <c r="K309" s="34">
        <f t="shared" si="53"/>
        <v>-428</v>
      </c>
      <c r="L309" s="34">
        <f t="shared" si="53"/>
        <v>-468</v>
      </c>
      <c r="M309" s="32">
        <v>-448.6</v>
      </c>
    </row>
    <row r="310" spans="1:13" ht="16.5" thickBot="1">
      <c r="A310" s="28" t="s">
        <v>35</v>
      </c>
      <c r="B310" s="59" t="s">
        <v>43</v>
      </c>
      <c r="C310" s="34">
        <f t="shared" si="53"/>
        <v>21</v>
      </c>
      <c r="D310" s="34">
        <f t="shared" si="53"/>
        <v>9</v>
      </c>
      <c r="E310" s="34">
        <f t="shared" si="53"/>
        <v>12</v>
      </c>
      <c r="F310" s="34">
        <f t="shared" si="53"/>
        <v>28</v>
      </c>
      <c r="G310" s="34">
        <f t="shared" si="53"/>
        <v>6</v>
      </c>
      <c r="H310" s="34">
        <f t="shared" si="53"/>
        <v>21</v>
      </c>
      <c r="I310" s="34">
        <f t="shared" si="53"/>
        <v>25</v>
      </c>
      <c r="J310" s="34">
        <f t="shared" si="53"/>
        <v>25</v>
      </c>
      <c r="K310" s="34">
        <f t="shared" si="53"/>
        <v>22</v>
      </c>
      <c r="L310" s="34">
        <f t="shared" si="53"/>
        <v>15</v>
      </c>
      <c r="M310" s="32">
        <v>18.399999999999999</v>
      </c>
    </row>
    <row r="311" spans="1:13" ht="16.5" thickBot="1">
      <c r="A311" s="28" t="s">
        <v>36</v>
      </c>
      <c r="B311" s="59" t="s">
        <v>43</v>
      </c>
      <c r="C311" s="34">
        <f t="shared" si="53"/>
        <v>-13</v>
      </c>
      <c r="D311" s="34">
        <f t="shared" si="53"/>
        <v>-21</v>
      </c>
      <c r="E311" s="34">
        <f t="shared" si="53"/>
        <v>-21</v>
      </c>
      <c r="F311" s="34">
        <f t="shared" si="53"/>
        <v>1</v>
      </c>
      <c r="G311" s="34">
        <f t="shared" si="53"/>
        <v>-11</v>
      </c>
      <c r="H311" s="34">
        <f t="shared" si="53"/>
        <v>-1</v>
      </c>
      <c r="I311" s="34">
        <f t="shared" si="53"/>
        <v>-14</v>
      </c>
      <c r="J311" s="34">
        <f t="shared" si="53"/>
        <v>-23</v>
      </c>
      <c r="K311" s="34">
        <f>J280-K281</f>
        <v>0</v>
      </c>
      <c r="L311" s="34">
        <f t="shared" si="53"/>
        <v>-17</v>
      </c>
      <c r="M311" s="32">
        <v>-12</v>
      </c>
    </row>
    <row r="312" spans="1:13" ht="16.5" thickBot="1">
      <c r="A312" s="28" t="s">
        <v>37</v>
      </c>
      <c r="B312" s="59" t="s">
        <v>43</v>
      </c>
      <c r="C312" s="34">
        <f t="shared" si="53"/>
        <v>213</v>
      </c>
      <c r="D312" s="34">
        <f t="shared" si="53"/>
        <v>214</v>
      </c>
      <c r="E312" s="34">
        <f t="shared" si="53"/>
        <v>142</v>
      </c>
      <c r="F312" s="34">
        <f t="shared" si="53"/>
        <v>110</v>
      </c>
      <c r="G312" s="34">
        <f t="shared" si="53"/>
        <v>141</v>
      </c>
      <c r="H312" s="34">
        <f t="shared" si="53"/>
        <v>82</v>
      </c>
      <c r="I312" s="34">
        <f t="shared" si="53"/>
        <v>74</v>
      </c>
      <c r="J312" s="34">
        <f t="shared" si="53"/>
        <v>76</v>
      </c>
      <c r="K312" s="34">
        <f t="shared" si="53"/>
        <v>100</v>
      </c>
      <c r="L312" s="34">
        <f t="shared" si="53"/>
        <v>19</v>
      </c>
      <c r="M312" s="32">
        <v>117.1</v>
      </c>
    </row>
    <row r="313" spans="1:13" ht="16.5" thickBot="1">
      <c r="A313" s="28" t="s">
        <v>38</v>
      </c>
      <c r="B313" s="59" t="s">
        <v>43</v>
      </c>
      <c r="C313" s="34">
        <f t="shared" si="53"/>
        <v>110</v>
      </c>
      <c r="D313" s="34">
        <f t="shared" si="53"/>
        <v>96</v>
      </c>
      <c r="E313" s="34">
        <f t="shared" si="53"/>
        <v>120</v>
      </c>
      <c r="F313" s="34">
        <f t="shared" si="53"/>
        <v>103</v>
      </c>
      <c r="G313" s="34">
        <f t="shared" si="53"/>
        <v>169</v>
      </c>
      <c r="H313" s="34">
        <f t="shared" si="53"/>
        <v>196</v>
      </c>
      <c r="I313" s="34">
        <f t="shared" si="53"/>
        <v>185</v>
      </c>
      <c r="J313" s="34">
        <f t="shared" si="53"/>
        <v>171</v>
      </c>
      <c r="K313" s="34">
        <f t="shared" si="53"/>
        <v>184</v>
      </c>
      <c r="L313" s="34">
        <f t="shared" si="53"/>
        <v>176</v>
      </c>
      <c r="M313" s="32">
        <v>151</v>
      </c>
    </row>
    <row r="314" spans="1:13" ht="16.5" thickBot="1">
      <c r="A314" s="28" t="s">
        <v>39</v>
      </c>
      <c r="B314" s="59" t="s">
        <v>43</v>
      </c>
      <c r="C314" s="34">
        <f t="shared" si="53"/>
        <v>51</v>
      </c>
      <c r="D314" s="34">
        <f t="shared" si="53"/>
        <v>66</v>
      </c>
      <c r="E314" s="34">
        <f t="shared" si="53"/>
        <v>88</v>
      </c>
      <c r="F314" s="34">
        <f t="shared" si="53"/>
        <v>104</v>
      </c>
      <c r="G314" s="34">
        <f t="shared" si="53"/>
        <v>115</v>
      </c>
      <c r="H314" s="34">
        <f t="shared" si="53"/>
        <v>101</v>
      </c>
      <c r="I314" s="34">
        <f t="shared" si="53"/>
        <v>79</v>
      </c>
      <c r="J314" s="34">
        <f t="shared" si="53"/>
        <v>85</v>
      </c>
      <c r="K314" s="34">
        <f t="shared" si="53"/>
        <v>105</v>
      </c>
      <c r="L314" s="34">
        <f t="shared" si="53"/>
        <v>98</v>
      </c>
      <c r="M314" s="32">
        <v>89.2</v>
      </c>
    </row>
    <row r="315" spans="1:13" ht="16.5" thickBot="1">
      <c r="A315" s="28" t="s">
        <v>40</v>
      </c>
      <c r="B315" s="59" t="s">
        <v>43</v>
      </c>
      <c r="C315" s="34">
        <f t="shared" si="53"/>
        <v>50</v>
      </c>
      <c r="D315" s="34">
        <f t="shared" si="53"/>
        <v>48</v>
      </c>
      <c r="E315" s="34">
        <f t="shared" si="53"/>
        <v>63</v>
      </c>
      <c r="F315" s="34">
        <f t="shared" si="53"/>
        <v>77</v>
      </c>
      <c r="G315" s="34">
        <f t="shared" si="53"/>
        <v>57</v>
      </c>
      <c r="H315" s="34">
        <f t="shared" si="53"/>
        <v>79</v>
      </c>
      <c r="I315" s="34">
        <f t="shared" si="53"/>
        <v>65</v>
      </c>
      <c r="J315" s="34">
        <f t="shared" si="53"/>
        <v>53</v>
      </c>
      <c r="K315" s="34">
        <f t="shared" si="53"/>
        <v>50</v>
      </c>
      <c r="L315" s="34">
        <f t="shared" si="53"/>
        <v>55</v>
      </c>
      <c r="M315" s="32">
        <v>59.7</v>
      </c>
    </row>
    <row r="316" spans="1:13" ht="16.5" thickBot="1">
      <c r="A316" s="33" t="s">
        <v>41</v>
      </c>
      <c r="B316" s="60" t="s">
        <v>43</v>
      </c>
      <c r="C316" s="34">
        <f t="shared" si="53"/>
        <v>116</v>
      </c>
      <c r="D316" s="34">
        <f t="shared" si="53"/>
        <v>128</v>
      </c>
      <c r="E316" s="34">
        <f t="shared" si="53"/>
        <v>151</v>
      </c>
      <c r="F316" s="34">
        <f t="shared" si="53"/>
        <v>153</v>
      </c>
      <c r="G316" s="34">
        <f t="shared" si="53"/>
        <v>128</v>
      </c>
      <c r="H316" s="34">
        <f t="shared" si="53"/>
        <v>108</v>
      </c>
      <c r="I316" s="34">
        <f t="shared" si="53"/>
        <v>98</v>
      </c>
      <c r="J316" s="34">
        <f t="shared" si="53"/>
        <v>102</v>
      </c>
      <c r="K316" s="34">
        <f t="shared" si="53"/>
        <v>63</v>
      </c>
      <c r="L316" s="34">
        <f>K285-L286</f>
        <v>65</v>
      </c>
      <c r="M316" s="35">
        <v>111.2</v>
      </c>
    </row>
    <row r="317" spans="1:13" ht="17.25" thickTop="1" thickBot="1">
      <c r="A317" s="37" t="s">
        <v>42</v>
      </c>
      <c r="B317" s="38" t="s">
        <v>43</v>
      </c>
      <c r="C317" s="39" t="s">
        <v>47</v>
      </c>
      <c r="D317" s="39" t="s">
        <v>47</v>
      </c>
      <c r="E317" s="39" t="s">
        <v>47</v>
      </c>
      <c r="F317" s="39" t="s">
        <v>47</v>
      </c>
      <c r="G317" s="39">
        <f t="shared" ref="G317:L317" si="54">B281-G286</f>
        <v>602</v>
      </c>
      <c r="H317" s="39">
        <f t="shared" si="54"/>
        <v>603</v>
      </c>
      <c r="I317" s="39">
        <f t="shared" si="54"/>
        <v>537</v>
      </c>
      <c r="J317" s="39">
        <f t="shared" si="54"/>
        <v>547</v>
      </c>
      <c r="K317" s="39">
        <f t="shared" si="54"/>
        <v>532</v>
      </c>
      <c r="L317" s="39">
        <f t="shared" si="54"/>
        <v>467</v>
      </c>
      <c r="M317" s="40">
        <v>548</v>
      </c>
    </row>
    <row r="318" spans="1:13" ht="15.75">
      <c r="A318" s="41"/>
      <c r="B318" s="42"/>
      <c r="C318" s="43"/>
      <c r="D318" s="43"/>
      <c r="E318" s="43"/>
      <c r="F318" s="43"/>
      <c r="G318" s="43"/>
      <c r="H318" s="44"/>
      <c r="I318" s="44"/>
      <c r="J318" s="44"/>
      <c r="K318" s="44"/>
      <c r="L318" s="44"/>
      <c r="M318" s="43"/>
    </row>
    <row r="319" spans="1:13" ht="15.75">
      <c r="A319" s="61"/>
      <c r="B319" s="62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5.75">
      <c r="A320" s="21" t="s">
        <v>73</v>
      </c>
      <c r="B320" s="21"/>
      <c r="C320" s="21"/>
      <c r="D320" s="21"/>
      <c r="E320" s="21"/>
      <c r="F320" s="21"/>
      <c r="G320" s="21"/>
      <c r="H320" s="22"/>
      <c r="I320" s="22"/>
      <c r="J320" s="22"/>
      <c r="K320" s="22"/>
      <c r="L320" s="22"/>
      <c r="M320" s="23"/>
    </row>
    <row r="321" spans="1:13" ht="16.5" thickBot="1">
      <c r="A321" s="24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3"/>
    </row>
    <row r="322" spans="1:13" ht="32.25" thickBot="1">
      <c r="A322" s="3" t="s">
        <v>27</v>
      </c>
      <c r="B322" s="4" t="s">
        <v>52</v>
      </c>
      <c r="C322" s="4" t="s">
        <v>53</v>
      </c>
      <c r="D322" s="4" t="s">
        <v>54</v>
      </c>
      <c r="E322" s="4" t="s">
        <v>55</v>
      </c>
      <c r="F322" s="4" t="s">
        <v>56</v>
      </c>
      <c r="G322" s="4" t="s">
        <v>57</v>
      </c>
      <c r="H322" s="4" t="s">
        <v>58</v>
      </c>
      <c r="I322" s="4" t="s">
        <v>59</v>
      </c>
      <c r="J322" s="4" t="s">
        <v>60</v>
      </c>
      <c r="K322" s="4" t="s">
        <v>61</v>
      </c>
      <c r="L322" s="4" t="s">
        <v>62</v>
      </c>
      <c r="M322" s="58" t="s">
        <v>28</v>
      </c>
    </row>
    <row r="323" spans="1:13" ht="16.5" thickBot="1">
      <c r="A323" s="28" t="s">
        <v>30</v>
      </c>
      <c r="B323" s="47" t="s">
        <v>47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9"/>
    </row>
    <row r="324" spans="1:13" ht="16.5" thickBot="1">
      <c r="A324" s="28" t="s">
        <v>31</v>
      </c>
      <c r="B324" s="47" t="s">
        <v>47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9"/>
    </row>
    <row r="325" spans="1:13" ht="16.5" thickBot="1">
      <c r="A325" s="28" t="s">
        <v>32</v>
      </c>
      <c r="B325" s="47" t="s">
        <v>47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9"/>
    </row>
    <row r="326" spans="1:13" ht="16.5" thickBot="1">
      <c r="A326" s="28" t="s">
        <v>33</v>
      </c>
      <c r="B326" s="47" t="s">
        <v>47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9"/>
    </row>
    <row r="327" spans="1:13" ht="16.5" thickBot="1">
      <c r="A327" s="28" t="s">
        <v>34</v>
      </c>
      <c r="B327" s="47" t="s">
        <v>47</v>
      </c>
      <c r="C327" s="48">
        <f t="shared" ref="C327:L334" si="55">(B278-C279)/B278</f>
        <v>-2.9271523178807946</v>
      </c>
      <c r="D327" s="48">
        <f t="shared" si="55"/>
        <v>-7.0533333333333337</v>
      </c>
      <c r="E327" s="48">
        <f t="shared" si="55"/>
        <v>-12.875</v>
      </c>
      <c r="F327" s="48">
        <f t="shared" si="55"/>
        <v>-4.614583333333333</v>
      </c>
      <c r="G327" s="48">
        <f t="shared" si="55"/>
        <v>-5.0337078651685392</v>
      </c>
      <c r="H327" s="48">
        <f t="shared" si="55"/>
        <v>-6.953125</v>
      </c>
      <c r="I327" s="48">
        <f t="shared" si="55"/>
        <v>-4.3908045977011492</v>
      </c>
      <c r="J327" s="48">
        <f t="shared" si="55"/>
        <v>-3.676190476190476</v>
      </c>
      <c r="K327" s="48">
        <f t="shared" si="55"/>
        <v>-21.4</v>
      </c>
      <c r="L327" s="48">
        <f>(K278-L279)/K278</f>
        <v>-27.529411764705884</v>
      </c>
      <c r="M327" s="49">
        <v>-9.6453308688313513</v>
      </c>
    </row>
    <row r="328" spans="1:13" ht="16.5" thickBot="1">
      <c r="A328" s="28" t="s">
        <v>35</v>
      </c>
      <c r="B328" s="47" t="s">
        <v>47</v>
      </c>
      <c r="C328" s="48">
        <f t="shared" si="55"/>
        <v>3.4426229508196723E-2</v>
      </c>
      <c r="D328" s="48">
        <f t="shared" si="55"/>
        <v>1.5177065767284991E-2</v>
      </c>
      <c r="E328" s="48">
        <f t="shared" si="55"/>
        <v>1.9867549668874173E-2</v>
      </c>
      <c r="F328" s="48">
        <f t="shared" si="55"/>
        <v>5.0450450450450449E-2</v>
      </c>
      <c r="G328" s="48">
        <f t="shared" si="55"/>
        <v>1.1131725417439703E-2</v>
      </c>
      <c r="H328" s="48">
        <f t="shared" si="55"/>
        <v>3.9106145251396648E-2</v>
      </c>
      <c r="I328" s="48">
        <f t="shared" si="55"/>
        <v>4.9115913555992138E-2</v>
      </c>
      <c r="J328" s="48">
        <f t="shared" si="55"/>
        <v>5.3304904051172705E-2</v>
      </c>
      <c r="K328" s="48">
        <f t="shared" si="55"/>
        <v>4.4806517311608958E-2</v>
      </c>
      <c r="L328" s="48">
        <f t="shared" si="55"/>
        <v>3.3482142857142856E-2</v>
      </c>
      <c r="M328" s="49">
        <v>3.5086864383955932E-2</v>
      </c>
    </row>
    <row r="329" spans="1:13" ht="16.5" thickBot="1">
      <c r="A329" s="28" t="s">
        <v>36</v>
      </c>
      <c r="B329" s="47" t="s">
        <v>47</v>
      </c>
      <c r="C329" s="48">
        <f t="shared" si="55"/>
        <v>-2.009273570324575E-2</v>
      </c>
      <c r="D329" s="48">
        <f t="shared" si="55"/>
        <v>-3.5653650254668934E-2</v>
      </c>
      <c r="E329" s="48">
        <f t="shared" si="55"/>
        <v>-3.5958904109589039E-2</v>
      </c>
      <c r="F329" s="48">
        <f t="shared" si="55"/>
        <v>1.6891891891891893E-3</v>
      </c>
      <c r="G329" s="48">
        <f t="shared" si="55"/>
        <v>-2.0872865275142316E-2</v>
      </c>
      <c r="H329" s="48">
        <f t="shared" si="55"/>
        <v>-1.876172607879925E-3</v>
      </c>
      <c r="I329" s="48">
        <f t="shared" si="55"/>
        <v>-2.7131782945736434E-2</v>
      </c>
      <c r="J329" s="48">
        <f t="shared" si="55"/>
        <v>-4.7520661157024795E-2</v>
      </c>
      <c r="K329" s="48">
        <f t="shared" si="55"/>
        <v>0</v>
      </c>
      <c r="L329" s="48">
        <f t="shared" si="55"/>
        <v>-3.6247334754797439E-2</v>
      </c>
      <c r="M329" s="49">
        <v>-2.2366491761889547E-2</v>
      </c>
    </row>
    <row r="330" spans="1:13" ht="16.5" thickBot="1">
      <c r="A330" s="28" t="s">
        <v>37</v>
      </c>
      <c r="B330" s="47" t="s">
        <v>47</v>
      </c>
      <c r="C330" s="48">
        <f t="shared" si="55"/>
        <v>0.31555555555555553</v>
      </c>
      <c r="D330" s="48">
        <f t="shared" si="55"/>
        <v>0.32424242424242422</v>
      </c>
      <c r="E330" s="48">
        <f t="shared" si="55"/>
        <v>0.23278688524590163</v>
      </c>
      <c r="F330" s="48">
        <f t="shared" si="55"/>
        <v>0.18181818181818182</v>
      </c>
      <c r="G330" s="48">
        <f t="shared" si="55"/>
        <v>0.23857868020304568</v>
      </c>
      <c r="H330" s="48">
        <f t="shared" si="55"/>
        <v>0.15241635687732341</v>
      </c>
      <c r="I330" s="48">
        <f t="shared" si="55"/>
        <v>0.13857677902621723</v>
      </c>
      <c r="J330" s="48">
        <f t="shared" si="55"/>
        <v>0.14339622641509434</v>
      </c>
      <c r="K330" s="48">
        <f t="shared" si="55"/>
        <v>0.19723865877712032</v>
      </c>
      <c r="L330" s="48">
        <f t="shared" si="55"/>
        <v>4.2792792792792793E-2</v>
      </c>
      <c r="M330" s="49">
        <v>0.19674025409536569</v>
      </c>
    </row>
    <row r="331" spans="1:13" ht="16.5" thickBot="1">
      <c r="A331" s="28" t="s">
        <v>38</v>
      </c>
      <c r="B331" s="47" t="s">
        <v>47</v>
      </c>
      <c r="C331" s="48">
        <f t="shared" si="55"/>
        <v>0.23965141612200436</v>
      </c>
      <c r="D331" s="48">
        <f t="shared" si="55"/>
        <v>0.20779220779220781</v>
      </c>
      <c r="E331" s="48">
        <f t="shared" si="55"/>
        <v>0.26905829596412556</v>
      </c>
      <c r="F331" s="48">
        <f t="shared" si="55"/>
        <v>0.22008547008547008</v>
      </c>
      <c r="G331" s="48">
        <f t="shared" si="55"/>
        <v>0.34141414141414139</v>
      </c>
      <c r="H331" s="48">
        <f t="shared" si="55"/>
        <v>0.43555555555555553</v>
      </c>
      <c r="I331" s="48">
        <f t="shared" si="55"/>
        <v>0.4057017543859649</v>
      </c>
      <c r="J331" s="48">
        <f t="shared" si="55"/>
        <v>0.37173913043478263</v>
      </c>
      <c r="K331" s="48">
        <f t="shared" si="55"/>
        <v>0.40528634361233479</v>
      </c>
      <c r="L331" s="48">
        <f t="shared" si="55"/>
        <v>0.43243243243243246</v>
      </c>
      <c r="M331" s="49">
        <v>0.33287167477990198</v>
      </c>
    </row>
    <row r="332" spans="1:13" ht="16.5" thickBot="1">
      <c r="A332" s="28" t="s">
        <v>39</v>
      </c>
      <c r="B332" s="47" t="s">
        <v>47</v>
      </c>
      <c r="C332" s="48">
        <f t="shared" si="55"/>
        <v>0.1650485436893204</v>
      </c>
      <c r="D332" s="48">
        <f t="shared" si="55"/>
        <v>0.18911174785100288</v>
      </c>
      <c r="E332" s="48">
        <f t="shared" si="55"/>
        <v>0.24043715846994534</v>
      </c>
      <c r="F332" s="48">
        <f t="shared" si="55"/>
        <v>0.31901840490797545</v>
      </c>
      <c r="G332" s="48">
        <f t="shared" si="55"/>
        <v>0.31506849315068491</v>
      </c>
      <c r="H332" s="48">
        <f t="shared" si="55"/>
        <v>0.30981595092024539</v>
      </c>
      <c r="I332" s="48">
        <f t="shared" si="55"/>
        <v>0.3110236220472441</v>
      </c>
      <c r="J332" s="48">
        <f t="shared" si="55"/>
        <v>0.31365313653136534</v>
      </c>
      <c r="K332" s="48">
        <f t="shared" si="55"/>
        <v>0.36332179930795849</v>
      </c>
      <c r="L332" s="48">
        <f t="shared" si="55"/>
        <v>0.36296296296296299</v>
      </c>
      <c r="M332" s="49">
        <v>0.28894618198387051</v>
      </c>
    </row>
    <row r="333" spans="1:13" ht="16.5" thickBot="1">
      <c r="A333" s="28" t="s">
        <v>40</v>
      </c>
      <c r="B333" s="47" t="s">
        <v>47</v>
      </c>
      <c r="C333" s="48">
        <f t="shared" si="55"/>
        <v>0.18115942028985507</v>
      </c>
      <c r="D333" s="48">
        <f t="shared" si="55"/>
        <v>0.18604651162790697</v>
      </c>
      <c r="E333" s="48">
        <f t="shared" si="55"/>
        <v>0.22261484098939929</v>
      </c>
      <c r="F333" s="48">
        <f t="shared" si="55"/>
        <v>0.27697841726618705</v>
      </c>
      <c r="G333" s="48">
        <f t="shared" si="55"/>
        <v>0.25675675675675674</v>
      </c>
      <c r="H333" s="48">
        <f t="shared" si="55"/>
        <v>0.316</v>
      </c>
      <c r="I333" s="48">
        <f t="shared" si="55"/>
        <v>0.28888888888888886</v>
      </c>
      <c r="J333" s="48">
        <f t="shared" si="55"/>
        <v>0.30285714285714288</v>
      </c>
      <c r="K333" s="48">
        <f t="shared" si="55"/>
        <v>0.26881720430107525</v>
      </c>
      <c r="L333" s="48">
        <f t="shared" si="55"/>
        <v>0.29891304347826086</v>
      </c>
      <c r="M333" s="49">
        <v>0.25990322264554733</v>
      </c>
    </row>
    <row r="334" spans="1:13" ht="16.5" thickBot="1">
      <c r="A334" s="33" t="s">
        <v>41</v>
      </c>
      <c r="B334" s="47" t="s">
        <v>47</v>
      </c>
      <c r="C334" s="48">
        <f t="shared" si="55"/>
        <v>0.52968036529680362</v>
      </c>
      <c r="D334" s="48">
        <f t="shared" si="55"/>
        <v>0.5663716814159292</v>
      </c>
      <c r="E334" s="48">
        <f t="shared" si="55"/>
        <v>0.71904761904761905</v>
      </c>
      <c r="F334" s="48">
        <f t="shared" si="55"/>
        <v>0.69545454545454544</v>
      </c>
      <c r="G334" s="48">
        <f t="shared" si="55"/>
        <v>0.63681592039800994</v>
      </c>
      <c r="H334" s="48">
        <f t="shared" si="55"/>
        <v>0.65454545454545454</v>
      </c>
      <c r="I334" s="48">
        <f t="shared" si="55"/>
        <v>0.57309941520467833</v>
      </c>
      <c r="J334" s="48">
        <f t="shared" si="55"/>
        <v>0.63749999999999996</v>
      </c>
      <c r="K334" s="48">
        <f t="shared" si="55"/>
        <v>0.51639344262295084</v>
      </c>
      <c r="L334" s="48">
        <f>(K285-L286)/K285</f>
        <v>0.47794117647058826</v>
      </c>
      <c r="M334" s="49">
        <v>0.6006849620456578</v>
      </c>
    </row>
    <row r="335" spans="1:13" ht="17.25" thickTop="1" thickBot="1">
      <c r="A335" s="64" t="s">
        <v>42</v>
      </c>
      <c r="B335" s="51"/>
      <c r="C335" s="51"/>
      <c r="D335" s="51"/>
      <c r="E335" s="51"/>
      <c r="F335" s="51"/>
      <c r="G335" s="51">
        <f t="shared" ref="G335:L335" si="56">(B281-G286)/B281</f>
        <v>0.8918518518518519</v>
      </c>
      <c r="H335" s="51">
        <f t="shared" si="56"/>
        <v>0.91363636363636369</v>
      </c>
      <c r="I335" s="51">
        <f t="shared" si="56"/>
        <v>0.88032786885245906</v>
      </c>
      <c r="J335" s="51">
        <f t="shared" si="56"/>
        <v>0.90413223140495869</v>
      </c>
      <c r="K335" s="51">
        <f t="shared" si="56"/>
        <v>0.90016920473773265</v>
      </c>
      <c r="L335" s="51">
        <f t="shared" si="56"/>
        <v>0.86802973977695164</v>
      </c>
      <c r="M335" s="49">
        <v>0.89302454337671966</v>
      </c>
    </row>
    <row r="336" spans="1:13" ht="32.25" thickBot="1">
      <c r="A336" s="64" t="s">
        <v>67</v>
      </c>
      <c r="B336" s="53"/>
      <c r="C336" s="53"/>
      <c r="D336" s="53"/>
      <c r="E336" s="53"/>
      <c r="F336" s="53"/>
      <c r="G336" s="53"/>
      <c r="H336" s="53"/>
      <c r="I336" s="53"/>
      <c r="J336" s="54"/>
      <c r="K336" s="54">
        <f>AVERAGE(G335:K335)</f>
        <v>0.89802350409667331</v>
      </c>
      <c r="L336" s="54">
        <f>AVERAGE(H335:L335)</f>
        <v>0.89325908168169321</v>
      </c>
      <c r="M336" s="54"/>
    </row>
    <row r="337" spans="1:14" ht="15.75">
      <c r="A337" s="18"/>
      <c r="B337" s="20"/>
      <c r="C337" s="20"/>
      <c r="D337" s="20"/>
      <c r="E337" s="20"/>
      <c r="F337" s="20"/>
      <c r="G337" s="19"/>
      <c r="H337" s="19"/>
      <c r="I337" s="19"/>
      <c r="J337" s="19"/>
      <c r="K337" s="19"/>
      <c r="L337" s="19"/>
    </row>
    <row r="338" spans="1:14" ht="16.5" thickBot="1">
      <c r="A338" s="50"/>
      <c r="B338" s="53"/>
      <c r="C338" s="53"/>
      <c r="D338" s="53"/>
      <c r="E338" s="53"/>
      <c r="F338" s="53"/>
      <c r="G338" s="53"/>
      <c r="H338" s="53"/>
      <c r="I338" s="53"/>
      <c r="J338" s="54"/>
      <c r="K338" s="54"/>
      <c r="L338" s="54"/>
      <c r="M338" s="54"/>
      <c r="N338" s="54"/>
    </row>
    <row r="340" spans="1:14" ht="15.75">
      <c r="A340" s="1" t="s">
        <v>74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4" ht="16.5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4" ht="16.5" thickBot="1">
      <c r="A342" s="3"/>
      <c r="B342" s="4" t="s">
        <v>1</v>
      </c>
      <c r="C342" s="4" t="s">
        <v>2</v>
      </c>
      <c r="D342" s="4" t="s">
        <v>3</v>
      </c>
      <c r="E342" s="4" t="s">
        <v>4</v>
      </c>
      <c r="F342" s="4" t="s">
        <v>5</v>
      </c>
      <c r="G342" s="4" t="s">
        <v>6</v>
      </c>
      <c r="H342" s="4" t="s">
        <v>7</v>
      </c>
      <c r="I342" s="4" t="s">
        <v>8</v>
      </c>
      <c r="J342" s="4" t="s">
        <v>9</v>
      </c>
      <c r="K342" s="4" t="s">
        <v>10</v>
      </c>
      <c r="L342" s="4" t="s">
        <v>11</v>
      </c>
    </row>
    <row r="343" spans="1:14" ht="16.5" thickBot="1">
      <c r="A343" s="5" t="s">
        <v>12</v>
      </c>
      <c r="B343" s="6"/>
      <c r="C343" s="6"/>
      <c r="D343" s="6"/>
      <c r="E343" s="6"/>
      <c r="F343" s="6"/>
      <c r="G343" s="8"/>
      <c r="H343" s="8"/>
      <c r="I343" s="8"/>
      <c r="J343" s="8"/>
      <c r="K343" s="8"/>
      <c r="L343" s="65"/>
    </row>
    <row r="344" spans="1:14" ht="16.5" thickBot="1">
      <c r="A344" s="5">
        <v>1</v>
      </c>
      <c r="B344" s="6"/>
      <c r="C344" s="6"/>
      <c r="D344" s="6"/>
      <c r="E344" s="6"/>
      <c r="F344" s="7"/>
      <c r="G344" s="8"/>
      <c r="H344" s="8"/>
      <c r="I344" s="8"/>
      <c r="J344" s="8"/>
      <c r="K344" s="8"/>
      <c r="L344" s="65"/>
    </row>
    <row r="345" spans="1:14" ht="16.5" thickBot="1">
      <c r="A345" s="5">
        <v>2</v>
      </c>
      <c r="B345" s="6"/>
      <c r="C345" s="6"/>
      <c r="D345" s="6"/>
      <c r="E345" s="6"/>
      <c r="F345" s="7"/>
      <c r="G345" s="8"/>
      <c r="H345" s="8"/>
      <c r="I345" s="8"/>
      <c r="J345" s="8"/>
      <c r="K345" s="8"/>
      <c r="L345" s="65"/>
    </row>
    <row r="346" spans="1:14" ht="16.5" thickBot="1">
      <c r="A346" s="5">
        <v>3</v>
      </c>
      <c r="E346" s="6" t="s">
        <v>243</v>
      </c>
    </row>
    <row r="347" spans="1:14" ht="16.5" thickBot="1">
      <c r="A347" s="5">
        <v>4</v>
      </c>
      <c r="B347" s="6" t="s">
        <v>243</v>
      </c>
      <c r="D347" s="6" t="s">
        <v>243</v>
      </c>
      <c r="H347" s="6">
        <v>35</v>
      </c>
    </row>
    <row r="348" spans="1:14" ht="16.5" thickBot="1">
      <c r="A348" s="5">
        <v>5</v>
      </c>
      <c r="B348" s="6">
        <v>1488</v>
      </c>
      <c r="C348" s="6">
        <v>1525</v>
      </c>
      <c r="D348" s="6">
        <v>1461</v>
      </c>
      <c r="E348" s="6">
        <v>1443</v>
      </c>
      <c r="F348" s="6">
        <v>1486</v>
      </c>
      <c r="G348" s="6">
        <v>1320</v>
      </c>
      <c r="H348" s="6">
        <v>1394</v>
      </c>
      <c r="I348" s="6">
        <v>1362</v>
      </c>
      <c r="J348" s="6">
        <v>1357</v>
      </c>
      <c r="K348" s="6">
        <v>1303</v>
      </c>
      <c r="L348" s="6">
        <v>1325</v>
      </c>
    </row>
    <row r="349" spans="1:14" ht="16.5" thickBot="1">
      <c r="A349" s="5">
        <v>6</v>
      </c>
      <c r="B349" s="6">
        <v>1584</v>
      </c>
      <c r="C349" s="6">
        <v>1522</v>
      </c>
      <c r="D349" s="6">
        <v>1582</v>
      </c>
      <c r="E349" s="6">
        <v>1524</v>
      </c>
      <c r="F349" s="6">
        <v>1479</v>
      </c>
      <c r="G349" s="6">
        <v>1542</v>
      </c>
      <c r="H349" s="6">
        <v>1354</v>
      </c>
      <c r="I349" s="6">
        <v>1407</v>
      </c>
      <c r="J349" s="6">
        <v>1406</v>
      </c>
      <c r="K349" s="6">
        <v>1352</v>
      </c>
      <c r="L349" s="6">
        <v>1347</v>
      </c>
    </row>
    <row r="350" spans="1:14" ht="16.5" thickBot="1">
      <c r="A350" s="5">
        <v>7</v>
      </c>
      <c r="B350" s="6">
        <v>1615</v>
      </c>
      <c r="C350" s="6">
        <v>1600</v>
      </c>
      <c r="D350" s="6">
        <v>1507</v>
      </c>
      <c r="E350" s="6">
        <v>1568</v>
      </c>
      <c r="F350" s="6">
        <v>1518</v>
      </c>
      <c r="G350" s="6">
        <v>1492</v>
      </c>
      <c r="H350" s="6">
        <v>1520</v>
      </c>
      <c r="I350" s="6">
        <v>1338</v>
      </c>
      <c r="J350" s="6">
        <v>1378</v>
      </c>
      <c r="K350" s="6">
        <v>1366</v>
      </c>
      <c r="L350" s="6">
        <v>1362</v>
      </c>
    </row>
    <row r="351" spans="1:14" ht="16.5" thickBot="1">
      <c r="A351" s="5">
        <v>8</v>
      </c>
      <c r="B351" s="6">
        <v>1571</v>
      </c>
      <c r="C351" s="6">
        <v>1567</v>
      </c>
      <c r="D351" s="6">
        <v>1555</v>
      </c>
      <c r="E351" s="6">
        <v>1530</v>
      </c>
      <c r="F351" s="6">
        <v>1526</v>
      </c>
      <c r="G351" s="6">
        <v>1478</v>
      </c>
      <c r="H351" s="6">
        <v>1442</v>
      </c>
      <c r="I351" s="6">
        <v>1512</v>
      </c>
      <c r="J351" s="6">
        <v>1304</v>
      </c>
      <c r="K351" s="6">
        <v>1351</v>
      </c>
      <c r="L351" s="6">
        <v>1350</v>
      </c>
    </row>
    <row r="352" spans="1:14" ht="16.5" thickBot="1">
      <c r="A352" s="5">
        <v>9</v>
      </c>
      <c r="B352" s="6">
        <v>808</v>
      </c>
      <c r="C352" s="6">
        <v>925</v>
      </c>
      <c r="D352" s="6">
        <v>856</v>
      </c>
      <c r="E352" s="6">
        <v>783</v>
      </c>
      <c r="F352" s="6">
        <v>671</v>
      </c>
      <c r="G352" s="6">
        <v>693</v>
      </c>
      <c r="H352" s="6">
        <v>676</v>
      </c>
      <c r="I352" s="6">
        <v>641</v>
      </c>
      <c r="J352" s="6">
        <v>624</v>
      </c>
      <c r="K352" s="6">
        <v>489</v>
      </c>
      <c r="L352" s="6">
        <v>546</v>
      </c>
    </row>
    <row r="353" spans="1:12" ht="16.5" thickBot="1">
      <c r="A353" s="5">
        <v>10</v>
      </c>
      <c r="B353" s="6">
        <v>615</v>
      </c>
      <c r="C353" s="6">
        <v>784</v>
      </c>
      <c r="D353" s="6">
        <v>704</v>
      </c>
      <c r="E353" s="6">
        <v>581</v>
      </c>
      <c r="F353" s="6">
        <v>498</v>
      </c>
      <c r="G353" s="6">
        <v>477</v>
      </c>
      <c r="H353" s="6">
        <v>490</v>
      </c>
      <c r="I353" s="6">
        <v>460</v>
      </c>
      <c r="J353" s="6">
        <v>434</v>
      </c>
      <c r="K353" s="6">
        <v>442</v>
      </c>
      <c r="L353" s="6">
        <v>368</v>
      </c>
    </row>
    <row r="354" spans="1:12" ht="16.5" thickBot="1">
      <c r="A354" s="5">
        <v>11</v>
      </c>
      <c r="B354" s="6">
        <v>467</v>
      </c>
      <c r="C354" s="6">
        <v>542</v>
      </c>
      <c r="D354" s="6">
        <v>548</v>
      </c>
      <c r="E354" s="6">
        <v>539</v>
      </c>
      <c r="F354" s="6">
        <v>448</v>
      </c>
      <c r="G354" s="6">
        <v>416</v>
      </c>
      <c r="H354" s="6">
        <v>376</v>
      </c>
      <c r="I354" s="6">
        <v>370</v>
      </c>
      <c r="J354" s="6">
        <v>390</v>
      </c>
      <c r="K354" s="6">
        <v>331</v>
      </c>
      <c r="L354" s="6">
        <v>339</v>
      </c>
    </row>
    <row r="355" spans="1:12" ht="16.5" thickBot="1">
      <c r="A355" s="5">
        <v>12</v>
      </c>
      <c r="B355" s="6">
        <v>158</v>
      </c>
      <c r="C355" s="6">
        <v>274</v>
      </c>
      <c r="D355" s="6">
        <v>209</v>
      </c>
      <c r="E355" s="6">
        <v>215</v>
      </c>
      <c r="F355" s="6">
        <v>188</v>
      </c>
      <c r="G355" s="6">
        <v>178</v>
      </c>
      <c r="H355" s="6">
        <v>168</v>
      </c>
      <c r="I355" s="6">
        <v>165</v>
      </c>
      <c r="J355" s="6">
        <v>168</v>
      </c>
      <c r="K355" s="6">
        <v>181</v>
      </c>
      <c r="L355" s="6">
        <v>165</v>
      </c>
    </row>
    <row r="356" spans="1:12" ht="16.5" thickBot="1">
      <c r="A356" s="5" t="s">
        <v>13</v>
      </c>
      <c r="B356" s="6"/>
      <c r="C356" s="6"/>
      <c r="D356" s="6"/>
      <c r="E356" s="6"/>
      <c r="F356" s="55"/>
      <c r="G356" s="8"/>
      <c r="H356" s="8"/>
      <c r="I356" s="8"/>
      <c r="J356" s="8"/>
      <c r="K356" s="8"/>
      <c r="L356" s="9"/>
    </row>
    <row r="357" spans="1:12" ht="32.25" thickBot="1">
      <c r="A357" s="10" t="s">
        <v>14</v>
      </c>
      <c r="B357" s="6" t="s">
        <v>243</v>
      </c>
      <c r="C357" s="11">
        <v>8739</v>
      </c>
      <c r="D357" s="6" t="s">
        <v>243</v>
      </c>
      <c r="E357" s="6" t="s">
        <v>243</v>
      </c>
      <c r="F357" s="11">
        <v>7814</v>
      </c>
      <c r="G357" s="11">
        <v>7596</v>
      </c>
      <c r="H357" s="11">
        <v>7455</v>
      </c>
      <c r="I357" s="11">
        <v>7255</v>
      </c>
      <c r="J357" s="11">
        <v>7061</v>
      </c>
      <c r="K357" s="11">
        <v>6815</v>
      </c>
      <c r="L357" s="11">
        <v>6802</v>
      </c>
    </row>
    <row r="358" spans="1:12" ht="48" thickBot="1">
      <c r="A358" s="10" t="s">
        <v>15</v>
      </c>
      <c r="B358" s="56"/>
      <c r="C358" s="12" t="e">
        <f t="shared" ref="C358:L358" si="57">((C357-B357)/B357)</f>
        <v>#VALUE!</v>
      </c>
      <c r="D358" s="12" t="e">
        <f t="shared" si="57"/>
        <v>#VALUE!</v>
      </c>
      <c r="E358" s="12" t="e">
        <f t="shared" si="57"/>
        <v>#VALUE!</v>
      </c>
      <c r="F358" s="12" t="e">
        <f t="shared" si="57"/>
        <v>#VALUE!</v>
      </c>
      <c r="G358" s="12">
        <f t="shared" si="57"/>
        <v>-2.7898643460455591E-2</v>
      </c>
      <c r="H358" s="12">
        <f t="shared" si="57"/>
        <v>-1.8562401263823063E-2</v>
      </c>
      <c r="I358" s="12">
        <f t="shared" si="57"/>
        <v>-2.6827632461435279E-2</v>
      </c>
      <c r="J358" s="12">
        <f t="shared" si="57"/>
        <v>-2.6740179186767746E-2</v>
      </c>
      <c r="K358" s="12">
        <f t="shared" si="57"/>
        <v>-3.4839257895482229E-2</v>
      </c>
      <c r="L358" s="12">
        <f t="shared" si="57"/>
        <v>-1.9075568598679383E-3</v>
      </c>
    </row>
    <row r="359" spans="1:12" ht="48" thickBot="1">
      <c r="A359" s="10" t="s">
        <v>16</v>
      </c>
      <c r="B359" s="12"/>
      <c r="C359" s="12"/>
      <c r="D359" s="12"/>
      <c r="E359" s="12"/>
      <c r="F359" s="13"/>
      <c r="G359" s="13" t="e">
        <f t="shared" ref="G359:L359" si="58">(G357-B357)/B357</f>
        <v>#VALUE!</v>
      </c>
      <c r="H359" s="13">
        <f t="shared" si="58"/>
        <v>-0.14692756608307586</v>
      </c>
      <c r="I359" s="13" t="e">
        <f t="shared" si="58"/>
        <v>#VALUE!</v>
      </c>
      <c r="J359" s="13" t="e">
        <f t="shared" si="58"/>
        <v>#VALUE!</v>
      </c>
      <c r="K359" s="13">
        <f t="shared" si="58"/>
        <v>-0.12784745328896852</v>
      </c>
      <c r="L359" s="13">
        <f t="shared" si="58"/>
        <v>-0.10452869931542917</v>
      </c>
    </row>
    <row r="360" spans="1:12" ht="48" thickBot="1">
      <c r="A360" s="10" t="s">
        <v>17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3"/>
      <c r="L360" s="13" t="e">
        <f>(L357-B357)/B357</f>
        <v>#VALUE!</v>
      </c>
    </row>
    <row r="361" spans="1:12" ht="32.25" thickBot="1">
      <c r="A361" s="10" t="s">
        <v>18</v>
      </c>
      <c r="B361" s="14">
        <v>22399</v>
      </c>
      <c r="C361" s="14">
        <v>22236</v>
      </c>
      <c r="D361" s="14">
        <v>22099</v>
      </c>
      <c r="E361" s="14">
        <v>21889</v>
      </c>
      <c r="F361" s="14">
        <v>21665</v>
      </c>
      <c r="G361" s="67">
        <v>21737</v>
      </c>
      <c r="H361" s="67">
        <v>21822</v>
      </c>
      <c r="I361" s="67">
        <v>21778</v>
      </c>
      <c r="J361" s="67">
        <v>21561</v>
      </c>
      <c r="K361" s="67">
        <v>21328</v>
      </c>
      <c r="L361" s="68">
        <v>21293</v>
      </c>
    </row>
    <row r="362" spans="1:12" ht="63.75" thickBot="1">
      <c r="A362" s="10" t="s">
        <v>19</v>
      </c>
      <c r="B362" s="16"/>
      <c r="C362" s="12">
        <f t="shared" ref="C362:L362" si="59">(C361-B361)/B361</f>
        <v>-7.2771105852939867E-3</v>
      </c>
      <c r="D362" s="12">
        <f t="shared" si="59"/>
        <v>-6.1611800683576187E-3</v>
      </c>
      <c r="E362" s="12">
        <f t="shared" si="59"/>
        <v>-9.5026924295216978E-3</v>
      </c>
      <c r="F362" s="12">
        <f t="shared" si="59"/>
        <v>-1.0233450591621363E-2</v>
      </c>
      <c r="G362" s="12">
        <f t="shared" si="59"/>
        <v>3.323332564043388E-3</v>
      </c>
      <c r="H362" s="12">
        <f t="shared" si="59"/>
        <v>3.91038321755532E-3</v>
      </c>
      <c r="I362" s="12">
        <f t="shared" si="59"/>
        <v>-2.0163138117496103E-3</v>
      </c>
      <c r="J362" s="12">
        <f t="shared" si="59"/>
        <v>-9.9641840389383778E-3</v>
      </c>
      <c r="K362" s="12">
        <f t="shared" si="59"/>
        <v>-1.0806548861370066E-2</v>
      </c>
      <c r="L362" s="12">
        <f t="shared" si="59"/>
        <v>-1.6410352588147037E-3</v>
      </c>
    </row>
    <row r="363" spans="1:12" ht="63.75" thickBot="1">
      <c r="A363" s="10" t="s">
        <v>20</v>
      </c>
      <c r="B363" s="16"/>
      <c r="C363" s="17"/>
      <c r="D363" s="17"/>
      <c r="E363" s="17"/>
      <c r="F363" s="17"/>
      <c r="G363" s="12">
        <f t="shared" ref="G363:L363" si="60">(G361-B361)/B361</f>
        <v>-2.955489084334122E-2</v>
      </c>
      <c r="H363" s="12">
        <f t="shared" si="60"/>
        <v>-1.8618456556934702E-2</v>
      </c>
      <c r="I363" s="12">
        <f t="shared" si="60"/>
        <v>-1.452554414226888E-2</v>
      </c>
      <c r="J363" s="12">
        <f t="shared" si="60"/>
        <v>-1.4984695509159852E-2</v>
      </c>
      <c r="K363" s="12">
        <f t="shared" si="60"/>
        <v>-1.5555042695591969E-2</v>
      </c>
      <c r="L363" s="12">
        <f t="shared" si="60"/>
        <v>-2.0426001748171319E-2</v>
      </c>
    </row>
    <row r="364" spans="1:12" ht="63.75" thickBot="1">
      <c r="A364" s="10" t="s">
        <v>21</v>
      </c>
      <c r="B364" s="16"/>
      <c r="C364" s="17"/>
      <c r="D364" s="17"/>
      <c r="E364" s="17"/>
      <c r="F364" s="17"/>
      <c r="G364" s="12"/>
      <c r="H364" s="12"/>
      <c r="I364" s="12"/>
      <c r="J364" s="12"/>
      <c r="K364" s="12"/>
      <c r="L364" s="12">
        <f>(L361-B361)/B361</f>
        <v>-4.9377204339479439E-2</v>
      </c>
    </row>
    <row r="365" spans="1:12" ht="32.25" thickBot="1">
      <c r="A365" s="10" t="s">
        <v>22</v>
      </c>
      <c r="B365" s="12" t="e">
        <f t="shared" ref="B365:L365" si="61">B357/B361</f>
        <v>#VALUE!</v>
      </c>
      <c r="C365" s="12">
        <f t="shared" si="61"/>
        <v>0.39301133297355639</v>
      </c>
      <c r="D365" s="12" t="e">
        <f t="shared" si="61"/>
        <v>#VALUE!</v>
      </c>
      <c r="E365" s="12" t="e">
        <f t="shared" si="61"/>
        <v>#VALUE!</v>
      </c>
      <c r="F365" s="12">
        <f t="shared" si="61"/>
        <v>0.36067389799215327</v>
      </c>
      <c r="G365" s="12">
        <f t="shared" si="61"/>
        <v>0.34945024612412018</v>
      </c>
      <c r="H365" s="12">
        <f t="shared" si="61"/>
        <v>0.3416277151498488</v>
      </c>
      <c r="I365" s="12">
        <f t="shared" si="61"/>
        <v>0.33313435577187989</v>
      </c>
      <c r="J365" s="12">
        <f t="shared" si="61"/>
        <v>0.32748944854134782</v>
      </c>
      <c r="K365" s="12">
        <f t="shared" si="61"/>
        <v>0.31953300825206299</v>
      </c>
      <c r="L365" s="12">
        <f t="shared" si="61"/>
        <v>0.31944770581881371</v>
      </c>
    </row>
    <row r="366" spans="1:12" ht="63">
      <c r="A366" s="18" t="s">
        <v>23</v>
      </c>
      <c r="B366" s="19"/>
      <c r="C366" s="19" t="e">
        <f t="shared" ref="C366:K366" si="62">(C365-B365)</f>
        <v>#VALUE!</v>
      </c>
      <c r="D366" s="19" t="e">
        <f t="shared" si="62"/>
        <v>#VALUE!</v>
      </c>
      <c r="E366" s="19" t="e">
        <f t="shared" si="62"/>
        <v>#VALUE!</v>
      </c>
      <c r="F366" s="19" t="e">
        <f t="shared" si="62"/>
        <v>#VALUE!</v>
      </c>
      <c r="G366" s="19">
        <f t="shared" si="62"/>
        <v>-1.1223651868033091E-2</v>
      </c>
      <c r="H366" s="19">
        <f t="shared" si="62"/>
        <v>-7.82253097427138E-3</v>
      </c>
      <c r="I366" s="19">
        <f t="shared" si="62"/>
        <v>-8.493359377968912E-3</v>
      </c>
      <c r="J366" s="19">
        <f t="shared" si="62"/>
        <v>-5.6449072305320702E-3</v>
      </c>
      <c r="K366" s="19">
        <f t="shared" si="62"/>
        <v>-7.9564402892848274E-3</v>
      </c>
      <c r="L366" s="19">
        <f>(L365-K365)</f>
        <v>-8.5302433249279108E-5</v>
      </c>
    </row>
    <row r="367" spans="1:12" ht="63">
      <c r="A367" s="18" t="s">
        <v>24</v>
      </c>
      <c r="B367" s="19"/>
      <c r="C367" s="19"/>
      <c r="D367" s="19"/>
      <c r="E367" s="19"/>
      <c r="F367" s="19"/>
      <c r="G367" s="19" t="e">
        <f>G365-B365</f>
        <v>#VALUE!</v>
      </c>
      <c r="H367" s="19">
        <f t="shared" ref="H367:K367" si="63">H365-C365</f>
        <v>-5.1383617823707595E-2</v>
      </c>
      <c r="I367" s="19" t="e">
        <f t="shared" si="63"/>
        <v>#VALUE!</v>
      </c>
      <c r="J367" s="19" t="e">
        <f t="shared" si="63"/>
        <v>#VALUE!</v>
      </c>
      <c r="K367" s="19">
        <f t="shared" si="63"/>
        <v>-4.1140889740090281E-2</v>
      </c>
      <c r="L367" s="19">
        <f>L365-G365</f>
        <v>-3.0002540305306469E-2</v>
      </c>
    </row>
    <row r="368" spans="1:12" ht="63">
      <c r="A368" s="18" t="s">
        <v>25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 t="e">
        <f>L365-B365</f>
        <v>#VALUE!</v>
      </c>
    </row>
    <row r="369" spans="1:13" ht="15.75">
      <c r="A369" s="18"/>
      <c r="B369" s="20"/>
      <c r="C369" s="20"/>
      <c r="D369" s="20"/>
      <c r="E369" s="20"/>
      <c r="F369" s="20"/>
      <c r="G369" s="19"/>
      <c r="H369" s="19"/>
      <c r="I369" s="19"/>
      <c r="J369" s="19"/>
      <c r="K369" s="19"/>
      <c r="L369" s="19"/>
    </row>
    <row r="370" spans="1:13" ht="15.75">
      <c r="A370" s="21" t="s">
        <v>75</v>
      </c>
      <c r="B370" s="21"/>
      <c r="C370" s="21"/>
      <c r="D370" s="21"/>
      <c r="E370" s="21"/>
      <c r="F370" s="21"/>
      <c r="G370" s="22"/>
      <c r="H370" s="22"/>
      <c r="I370" s="22"/>
      <c r="J370" s="22"/>
      <c r="K370" s="22"/>
      <c r="L370" s="22"/>
      <c r="M370" s="23"/>
    </row>
    <row r="371" spans="1:13" ht="16.5" thickBot="1">
      <c r="A371" s="24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3"/>
    </row>
    <row r="372" spans="1:13" ht="32.25" thickBot="1">
      <c r="A372" s="57" t="s">
        <v>27</v>
      </c>
      <c r="B372" s="4" t="s">
        <v>52</v>
      </c>
      <c r="C372" s="4" t="s">
        <v>53</v>
      </c>
      <c r="D372" s="4" t="s">
        <v>54</v>
      </c>
      <c r="E372" s="4" t="s">
        <v>55</v>
      </c>
      <c r="F372" s="4" t="s">
        <v>56</v>
      </c>
      <c r="G372" s="4" t="s">
        <v>57</v>
      </c>
      <c r="H372" s="4" t="s">
        <v>58</v>
      </c>
      <c r="I372" s="4" t="s">
        <v>59</v>
      </c>
      <c r="J372" s="4" t="s">
        <v>60</v>
      </c>
      <c r="K372" s="4" t="s">
        <v>61</v>
      </c>
      <c r="L372" s="4" t="s">
        <v>62</v>
      </c>
      <c r="M372" s="58" t="s">
        <v>28</v>
      </c>
    </row>
    <row r="373" spans="1:13" ht="16.5" thickBot="1">
      <c r="A373" s="28" t="s">
        <v>29</v>
      </c>
      <c r="B373" s="29" t="s">
        <v>47</v>
      </c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0"/>
    </row>
    <row r="374" spans="1:13" ht="16.5" thickBot="1">
      <c r="A374" s="28" t="s">
        <v>30</v>
      </c>
      <c r="B374" s="59" t="s">
        <v>43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2"/>
    </row>
    <row r="375" spans="1:13" ht="16.5" thickBot="1">
      <c r="A375" s="28" t="s">
        <v>31</v>
      </c>
      <c r="B375" s="59" t="s">
        <v>43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2"/>
    </row>
    <row r="376" spans="1:13" ht="16.5" thickBot="1">
      <c r="A376" s="28" t="s">
        <v>32</v>
      </c>
      <c r="B376" s="59" t="s">
        <v>43</v>
      </c>
      <c r="C376" s="34"/>
      <c r="D376" s="34"/>
      <c r="E376" s="34" t="e">
        <f>D345-E346</f>
        <v>#VALUE!</v>
      </c>
      <c r="F376" s="34"/>
      <c r="G376" s="34"/>
      <c r="H376" s="34"/>
      <c r="I376" s="34"/>
      <c r="J376" s="34"/>
      <c r="K376" s="34"/>
      <c r="L376" s="34"/>
      <c r="M376" s="6" t="s">
        <v>243</v>
      </c>
    </row>
    <row r="377" spans="1:13" ht="16.5" thickBot="1">
      <c r="A377" s="28" t="s">
        <v>33</v>
      </c>
      <c r="B377" s="59" t="s">
        <v>43</v>
      </c>
      <c r="C377" s="34"/>
      <c r="D377" s="34" t="e">
        <f>C346-D347</f>
        <v>#VALUE!</v>
      </c>
      <c r="E377" s="34"/>
      <c r="F377" s="34" t="e">
        <f>E346-F347</f>
        <v>#VALUE!</v>
      </c>
      <c r="G377" s="34"/>
      <c r="H377" s="34">
        <f>G346-H347</f>
        <v>-35</v>
      </c>
      <c r="I377" s="34"/>
      <c r="J377" s="34"/>
      <c r="K377" s="34"/>
      <c r="L377" s="34"/>
      <c r="M377" s="32">
        <v>-14</v>
      </c>
    </row>
    <row r="378" spans="1:13" ht="16.5" thickBot="1">
      <c r="A378" s="28" t="s">
        <v>34</v>
      </c>
      <c r="B378" s="59" t="s">
        <v>43</v>
      </c>
      <c r="C378" s="34" t="e">
        <f t="shared" ref="C378:L385" si="64">B347-C348</f>
        <v>#VALUE!</v>
      </c>
      <c r="D378" s="34">
        <f t="shared" si="64"/>
        <v>-1461</v>
      </c>
      <c r="E378" s="34" t="e">
        <f t="shared" si="64"/>
        <v>#VALUE!</v>
      </c>
      <c r="F378" s="34">
        <f t="shared" si="64"/>
        <v>-1486</v>
      </c>
      <c r="G378" s="34">
        <f t="shared" si="64"/>
        <v>-1320</v>
      </c>
      <c r="H378" s="34">
        <f t="shared" si="64"/>
        <v>-1394</v>
      </c>
      <c r="I378" s="34">
        <f t="shared" si="64"/>
        <v>-1327</v>
      </c>
      <c r="J378" s="34">
        <f t="shared" si="64"/>
        <v>-1357</v>
      </c>
      <c r="K378" s="34">
        <f t="shared" si="64"/>
        <v>-1303</v>
      </c>
      <c r="L378" s="34">
        <f t="shared" si="64"/>
        <v>-1325</v>
      </c>
      <c r="M378" s="32">
        <v>-1393.2</v>
      </c>
    </row>
    <row r="379" spans="1:13" ht="16.5" thickBot="1">
      <c r="A379" s="28" t="s">
        <v>35</v>
      </c>
      <c r="B379" s="59" t="s">
        <v>43</v>
      </c>
      <c r="C379" s="34">
        <f t="shared" si="64"/>
        <v>-34</v>
      </c>
      <c r="D379" s="34">
        <f t="shared" si="64"/>
        <v>-57</v>
      </c>
      <c r="E379" s="34">
        <f t="shared" si="64"/>
        <v>-63</v>
      </c>
      <c r="F379" s="34">
        <f t="shared" si="64"/>
        <v>-36</v>
      </c>
      <c r="G379" s="34">
        <f t="shared" si="64"/>
        <v>-56</v>
      </c>
      <c r="H379" s="34">
        <f t="shared" si="64"/>
        <v>-34</v>
      </c>
      <c r="I379" s="34">
        <f t="shared" si="64"/>
        <v>-13</v>
      </c>
      <c r="J379" s="34">
        <f t="shared" si="64"/>
        <v>-44</v>
      </c>
      <c r="K379" s="34">
        <f t="shared" si="64"/>
        <v>5</v>
      </c>
      <c r="L379" s="34">
        <f t="shared" si="64"/>
        <v>-44</v>
      </c>
      <c r="M379" s="32">
        <v>-37.6</v>
      </c>
    </row>
    <row r="380" spans="1:13" ht="16.5" thickBot="1">
      <c r="A380" s="28" t="s">
        <v>36</v>
      </c>
      <c r="B380" s="59" t="s">
        <v>43</v>
      </c>
      <c r="C380" s="34">
        <f t="shared" si="64"/>
        <v>-16</v>
      </c>
      <c r="D380" s="34">
        <f t="shared" si="64"/>
        <v>15</v>
      </c>
      <c r="E380" s="34">
        <f t="shared" si="64"/>
        <v>14</v>
      </c>
      <c r="F380" s="34">
        <f t="shared" si="64"/>
        <v>6</v>
      </c>
      <c r="G380" s="34">
        <f t="shared" si="64"/>
        <v>-13</v>
      </c>
      <c r="H380" s="34">
        <f t="shared" si="64"/>
        <v>22</v>
      </c>
      <c r="I380" s="34">
        <f t="shared" si="64"/>
        <v>16</v>
      </c>
      <c r="J380" s="34">
        <f t="shared" si="64"/>
        <v>29</v>
      </c>
      <c r="K380" s="34">
        <f t="shared" si="64"/>
        <v>40</v>
      </c>
      <c r="L380" s="34">
        <f t="shared" si="64"/>
        <v>-10</v>
      </c>
      <c r="M380" s="32">
        <v>10.3</v>
      </c>
    </row>
    <row r="381" spans="1:13" ht="16.5" thickBot="1">
      <c r="A381" s="28" t="s">
        <v>37</v>
      </c>
      <c r="B381" s="59" t="s">
        <v>43</v>
      </c>
      <c r="C381" s="34">
        <f t="shared" si="64"/>
        <v>48</v>
      </c>
      <c r="D381" s="34">
        <f t="shared" si="64"/>
        <v>45</v>
      </c>
      <c r="E381" s="34">
        <f t="shared" si="64"/>
        <v>-23</v>
      </c>
      <c r="F381" s="34">
        <f t="shared" si="64"/>
        <v>42</v>
      </c>
      <c r="G381" s="34">
        <f t="shared" si="64"/>
        <v>40</v>
      </c>
      <c r="H381" s="34">
        <f t="shared" si="64"/>
        <v>50</v>
      </c>
      <c r="I381" s="34">
        <f t="shared" si="64"/>
        <v>8</v>
      </c>
      <c r="J381" s="34">
        <f t="shared" si="64"/>
        <v>34</v>
      </c>
      <c r="K381" s="34">
        <f t="shared" si="64"/>
        <v>27</v>
      </c>
      <c r="L381" s="34">
        <f t="shared" si="64"/>
        <v>16</v>
      </c>
      <c r="M381" s="32">
        <v>28.7</v>
      </c>
    </row>
    <row r="382" spans="1:13" ht="16.5" thickBot="1">
      <c r="A382" s="28" t="s">
        <v>38</v>
      </c>
      <c r="B382" s="59" t="s">
        <v>43</v>
      </c>
      <c r="C382" s="34">
        <f t="shared" si="64"/>
        <v>646</v>
      </c>
      <c r="D382" s="34">
        <f t="shared" si="64"/>
        <v>711</v>
      </c>
      <c r="E382" s="34">
        <f t="shared" si="64"/>
        <v>772</v>
      </c>
      <c r="F382" s="34">
        <f t="shared" si="64"/>
        <v>859</v>
      </c>
      <c r="G382" s="34">
        <f t="shared" si="64"/>
        <v>833</v>
      </c>
      <c r="H382" s="34">
        <f t="shared" si="64"/>
        <v>802</v>
      </c>
      <c r="I382" s="34">
        <f t="shared" si="64"/>
        <v>801</v>
      </c>
      <c r="J382" s="34">
        <f t="shared" si="64"/>
        <v>888</v>
      </c>
      <c r="K382" s="34">
        <f t="shared" si="64"/>
        <v>815</v>
      </c>
      <c r="L382" s="34">
        <f t="shared" si="64"/>
        <v>805</v>
      </c>
      <c r="M382" s="32">
        <v>793.2</v>
      </c>
    </row>
    <row r="383" spans="1:13" ht="16.5" thickBot="1">
      <c r="A383" s="28" t="s">
        <v>39</v>
      </c>
      <c r="B383" s="59" t="s">
        <v>43</v>
      </c>
      <c r="C383" s="34">
        <f t="shared" si="64"/>
        <v>24</v>
      </c>
      <c r="D383" s="34">
        <f t="shared" si="64"/>
        <v>221</v>
      </c>
      <c r="E383" s="34">
        <f t="shared" si="64"/>
        <v>275</v>
      </c>
      <c r="F383" s="34">
        <f t="shared" si="64"/>
        <v>285</v>
      </c>
      <c r="G383" s="34">
        <f t="shared" si="64"/>
        <v>194</v>
      </c>
      <c r="H383" s="34">
        <f t="shared" si="64"/>
        <v>203</v>
      </c>
      <c r="I383" s="34">
        <f t="shared" si="64"/>
        <v>216</v>
      </c>
      <c r="J383" s="34">
        <f t="shared" si="64"/>
        <v>207</v>
      </c>
      <c r="K383" s="34">
        <f t="shared" si="64"/>
        <v>182</v>
      </c>
      <c r="L383" s="34">
        <f t="shared" si="64"/>
        <v>121</v>
      </c>
      <c r="M383" s="32">
        <v>192.8</v>
      </c>
    </row>
    <row r="384" spans="1:13" ht="16.5" thickBot="1">
      <c r="A384" s="28" t="s">
        <v>40</v>
      </c>
      <c r="B384" s="59" t="s">
        <v>43</v>
      </c>
      <c r="C384" s="34">
        <f t="shared" si="64"/>
        <v>73</v>
      </c>
      <c r="D384" s="34">
        <f t="shared" si="64"/>
        <v>236</v>
      </c>
      <c r="E384" s="34">
        <f t="shared" si="64"/>
        <v>165</v>
      </c>
      <c r="F384" s="34">
        <f t="shared" si="64"/>
        <v>133</v>
      </c>
      <c r="G384" s="34">
        <f t="shared" si="64"/>
        <v>82</v>
      </c>
      <c r="H384" s="34">
        <f t="shared" si="64"/>
        <v>101</v>
      </c>
      <c r="I384" s="34">
        <f t="shared" si="64"/>
        <v>120</v>
      </c>
      <c r="J384" s="34">
        <f t="shared" si="64"/>
        <v>70</v>
      </c>
      <c r="K384" s="34">
        <f t="shared" si="64"/>
        <v>103</v>
      </c>
      <c r="L384" s="34">
        <f t="shared" si="64"/>
        <v>103</v>
      </c>
      <c r="M384" s="32">
        <v>118.6</v>
      </c>
    </row>
    <row r="385" spans="1:13" ht="16.5" thickBot="1">
      <c r="A385" s="33" t="s">
        <v>41</v>
      </c>
      <c r="B385" s="60" t="s">
        <v>43</v>
      </c>
      <c r="C385" s="34">
        <f t="shared" si="64"/>
        <v>193</v>
      </c>
      <c r="D385" s="34">
        <f t="shared" si="64"/>
        <v>333</v>
      </c>
      <c r="E385" s="34">
        <f t="shared" si="64"/>
        <v>333</v>
      </c>
      <c r="F385" s="34">
        <f t="shared" si="64"/>
        <v>351</v>
      </c>
      <c r="G385" s="34">
        <f t="shared" si="64"/>
        <v>270</v>
      </c>
      <c r="H385" s="34">
        <f t="shared" si="64"/>
        <v>248</v>
      </c>
      <c r="I385" s="34">
        <f t="shared" si="64"/>
        <v>211</v>
      </c>
      <c r="J385" s="34">
        <f t="shared" si="64"/>
        <v>202</v>
      </c>
      <c r="K385" s="34">
        <f t="shared" si="64"/>
        <v>209</v>
      </c>
      <c r="L385" s="34">
        <f>K354-L355</f>
        <v>166</v>
      </c>
      <c r="M385" s="35">
        <v>251.6</v>
      </c>
    </row>
    <row r="386" spans="1:13" ht="17.25" thickTop="1" thickBot="1">
      <c r="A386" s="37" t="s">
        <v>42</v>
      </c>
      <c r="B386" s="38" t="s">
        <v>43</v>
      </c>
      <c r="C386" s="39" t="s">
        <v>47</v>
      </c>
      <c r="D386" s="39" t="s">
        <v>47</v>
      </c>
      <c r="E386" s="39" t="s">
        <v>47</v>
      </c>
      <c r="F386" s="39" t="s">
        <v>47</v>
      </c>
      <c r="G386" s="39">
        <f t="shared" ref="G386:L386" si="65">B350-G355</f>
        <v>1437</v>
      </c>
      <c r="H386" s="39">
        <f t="shared" si="65"/>
        <v>1432</v>
      </c>
      <c r="I386" s="39">
        <f t="shared" si="65"/>
        <v>1342</v>
      </c>
      <c r="J386" s="39">
        <f t="shared" si="65"/>
        <v>1400</v>
      </c>
      <c r="K386" s="39">
        <f t="shared" si="65"/>
        <v>1337</v>
      </c>
      <c r="L386" s="39">
        <f t="shared" si="65"/>
        <v>1327</v>
      </c>
      <c r="M386" s="40">
        <v>1379.1666666666667</v>
      </c>
    </row>
    <row r="387" spans="1:13" ht="15.75">
      <c r="A387" s="41"/>
      <c r="B387" s="42"/>
      <c r="C387" s="43"/>
      <c r="D387" s="43"/>
      <c r="E387" s="43"/>
      <c r="F387" s="43"/>
      <c r="G387" s="43"/>
      <c r="H387" s="44"/>
      <c r="I387" s="44"/>
      <c r="J387" s="44"/>
      <c r="K387" s="44"/>
      <c r="L387" s="44"/>
      <c r="M387" s="43"/>
    </row>
    <row r="388" spans="1:13" ht="15.75">
      <c r="A388" s="61"/>
      <c r="B388" s="62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5.75">
      <c r="A389" s="21" t="s">
        <v>76</v>
      </c>
      <c r="B389" s="21"/>
      <c r="C389" s="21"/>
      <c r="D389" s="21"/>
      <c r="E389" s="21"/>
      <c r="F389" s="21"/>
      <c r="G389" s="21"/>
      <c r="H389" s="22"/>
      <c r="I389" s="22"/>
      <c r="J389" s="22"/>
      <c r="K389" s="22"/>
      <c r="L389" s="22"/>
      <c r="M389" s="23"/>
    </row>
    <row r="390" spans="1:13" ht="16.5" thickBot="1">
      <c r="A390" s="24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3"/>
    </row>
    <row r="391" spans="1:13" ht="32.25" thickBot="1">
      <c r="A391" s="3" t="s">
        <v>27</v>
      </c>
      <c r="B391" s="4" t="s">
        <v>52</v>
      </c>
      <c r="C391" s="4" t="s">
        <v>53</v>
      </c>
      <c r="D391" s="4" t="s">
        <v>54</v>
      </c>
      <c r="E391" s="4" t="s">
        <v>55</v>
      </c>
      <c r="F391" s="4" t="s">
        <v>56</v>
      </c>
      <c r="G391" s="4" t="s">
        <v>57</v>
      </c>
      <c r="H391" s="4" t="s">
        <v>58</v>
      </c>
      <c r="I391" s="4" t="s">
        <v>59</v>
      </c>
      <c r="J391" s="4" t="s">
        <v>60</v>
      </c>
      <c r="K391" s="4" t="s">
        <v>61</v>
      </c>
      <c r="L391" s="4" t="s">
        <v>62</v>
      </c>
      <c r="M391" s="58" t="s">
        <v>28</v>
      </c>
    </row>
    <row r="392" spans="1:13" ht="16.5" thickBot="1">
      <c r="A392" s="28" t="s">
        <v>30</v>
      </c>
      <c r="B392" s="47" t="s">
        <v>47</v>
      </c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9"/>
    </row>
    <row r="393" spans="1:13" ht="16.5" thickBot="1">
      <c r="A393" s="28" t="s">
        <v>31</v>
      </c>
      <c r="B393" s="47" t="s">
        <v>47</v>
      </c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9"/>
    </row>
    <row r="394" spans="1:13" ht="16.5" thickBot="1">
      <c r="A394" s="28" t="s">
        <v>32</v>
      </c>
      <c r="B394" s="47" t="s">
        <v>47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9"/>
    </row>
    <row r="395" spans="1:13" ht="16.5" thickBot="1">
      <c r="A395" s="28" t="s">
        <v>33</v>
      </c>
      <c r="B395" s="47" t="s">
        <v>47</v>
      </c>
      <c r="C395" s="48"/>
      <c r="D395" s="48"/>
      <c r="E395" s="48"/>
      <c r="F395" s="48" t="e">
        <f>(E346-F347)/E346</f>
        <v>#VALUE!</v>
      </c>
      <c r="G395" s="48"/>
      <c r="H395" s="48"/>
      <c r="I395" s="48"/>
      <c r="J395" s="48"/>
      <c r="K395" s="48"/>
      <c r="L395" s="48"/>
      <c r="M395" s="6" t="s">
        <v>243</v>
      </c>
    </row>
    <row r="396" spans="1:13" ht="16.5" thickBot="1">
      <c r="A396" s="28" t="s">
        <v>34</v>
      </c>
      <c r="B396" s="47" t="s">
        <v>47</v>
      </c>
      <c r="C396" s="48" t="e">
        <f t="shared" ref="C396:L403" si="66">(B347-C348)/B347</f>
        <v>#VALUE!</v>
      </c>
      <c r="D396" s="48"/>
      <c r="E396" s="48" t="e">
        <f t="shared" si="66"/>
        <v>#VALUE!</v>
      </c>
      <c r="F396" s="48"/>
      <c r="G396" s="48"/>
      <c r="H396" s="48"/>
      <c r="I396" s="48">
        <f t="shared" si="66"/>
        <v>-37.914285714285711</v>
      </c>
      <c r="J396" s="48"/>
      <c r="K396" s="48"/>
      <c r="L396" s="48"/>
      <c r="M396" s="49">
        <v>-580.4297619047619</v>
      </c>
    </row>
    <row r="397" spans="1:13" ht="16.5" thickBot="1">
      <c r="A397" s="28" t="s">
        <v>35</v>
      </c>
      <c r="B397" s="47" t="s">
        <v>47</v>
      </c>
      <c r="C397" s="48">
        <f t="shared" si="66"/>
        <v>-2.2849462365591398E-2</v>
      </c>
      <c r="D397" s="48">
        <f t="shared" si="66"/>
        <v>-3.7377049180327866E-2</v>
      </c>
      <c r="E397" s="48">
        <f t="shared" si="66"/>
        <v>-4.3121149897330596E-2</v>
      </c>
      <c r="F397" s="48">
        <f t="shared" si="66"/>
        <v>-2.4948024948024949E-2</v>
      </c>
      <c r="G397" s="48">
        <f t="shared" si="66"/>
        <v>-3.7685060565275909E-2</v>
      </c>
      <c r="H397" s="48">
        <f t="shared" si="66"/>
        <v>-2.5757575757575757E-2</v>
      </c>
      <c r="I397" s="48">
        <f t="shared" si="66"/>
        <v>-9.3256814921090381E-3</v>
      </c>
      <c r="J397" s="48">
        <f t="shared" si="66"/>
        <v>-3.2305433186490456E-2</v>
      </c>
      <c r="K397" s="48">
        <f t="shared" si="66"/>
        <v>3.6845983787767134E-3</v>
      </c>
      <c r="L397" s="48">
        <f t="shared" si="66"/>
        <v>-3.3768227168073678E-2</v>
      </c>
      <c r="M397" s="49">
        <v>-2.634530661820229E-2</v>
      </c>
    </row>
    <row r="398" spans="1:13" ht="16.5" thickBot="1">
      <c r="A398" s="28" t="s">
        <v>36</v>
      </c>
      <c r="B398" s="47" t="s">
        <v>47</v>
      </c>
      <c r="C398" s="48">
        <f t="shared" si="66"/>
        <v>-1.0101010101010102E-2</v>
      </c>
      <c r="D398" s="48">
        <f t="shared" si="66"/>
        <v>9.8554533508541393E-3</v>
      </c>
      <c r="E398" s="48">
        <f t="shared" si="66"/>
        <v>8.8495575221238937E-3</v>
      </c>
      <c r="F398" s="48">
        <f t="shared" si="66"/>
        <v>3.937007874015748E-3</v>
      </c>
      <c r="G398" s="48">
        <f t="shared" si="66"/>
        <v>-8.7897227856659904E-3</v>
      </c>
      <c r="H398" s="48">
        <f t="shared" si="66"/>
        <v>1.4267185473411154E-2</v>
      </c>
      <c r="I398" s="48">
        <f t="shared" si="66"/>
        <v>1.1816838995568686E-2</v>
      </c>
      <c r="J398" s="48">
        <f t="shared" si="66"/>
        <v>2.0611229566453448E-2</v>
      </c>
      <c r="K398" s="48">
        <f t="shared" si="66"/>
        <v>2.8449502133712661E-2</v>
      </c>
      <c r="L398" s="48">
        <f t="shared" si="66"/>
        <v>-7.3964497041420114E-3</v>
      </c>
      <c r="M398" s="49">
        <v>7.1499592325321628E-3</v>
      </c>
    </row>
    <row r="399" spans="1:13" ht="16.5" thickBot="1">
      <c r="A399" s="28" t="s">
        <v>37</v>
      </c>
      <c r="B399" s="47" t="s">
        <v>47</v>
      </c>
      <c r="C399" s="48">
        <f t="shared" si="66"/>
        <v>2.9721362229102165E-2</v>
      </c>
      <c r="D399" s="48">
        <f t="shared" si="66"/>
        <v>2.8125000000000001E-2</v>
      </c>
      <c r="E399" s="48">
        <f t="shared" si="66"/>
        <v>-1.5262110152621102E-2</v>
      </c>
      <c r="F399" s="48">
        <f t="shared" si="66"/>
        <v>2.6785714285714284E-2</v>
      </c>
      <c r="G399" s="48">
        <f t="shared" si="66"/>
        <v>2.6350461133069828E-2</v>
      </c>
      <c r="H399" s="48">
        <f t="shared" si="66"/>
        <v>3.351206434316354E-2</v>
      </c>
      <c r="I399" s="48">
        <f t="shared" si="66"/>
        <v>5.263157894736842E-3</v>
      </c>
      <c r="J399" s="48">
        <f t="shared" si="66"/>
        <v>2.5411061285500747E-2</v>
      </c>
      <c r="K399" s="48">
        <f t="shared" si="66"/>
        <v>1.9593613933236574E-2</v>
      </c>
      <c r="L399" s="48">
        <f t="shared" si="66"/>
        <v>1.171303074670571E-2</v>
      </c>
      <c r="M399" s="49">
        <v>1.912133556986086E-2</v>
      </c>
    </row>
    <row r="400" spans="1:13" ht="16.5" thickBot="1">
      <c r="A400" s="28" t="s">
        <v>38</v>
      </c>
      <c r="B400" s="47" t="s">
        <v>47</v>
      </c>
      <c r="C400" s="48">
        <f t="shared" si="66"/>
        <v>0.41120305537873963</v>
      </c>
      <c r="D400" s="48">
        <f t="shared" si="66"/>
        <v>0.45373324824505423</v>
      </c>
      <c r="E400" s="48">
        <f t="shared" si="66"/>
        <v>0.49646302250803859</v>
      </c>
      <c r="F400" s="48">
        <f t="shared" si="66"/>
        <v>0.56143790849673203</v>
      </c>
      <c r="G400" s="48">
        <f t="shared" si="66"/>
        <v>0.54587155963302747</v>
      </c>
      <c r="H400" s="48">
        <f t="shared" si="66"/>
        <v>0.54262516914749659</v>
      </c>
      <c r="I400" s="48">
        <f t="shared" si="66"/>
        <v>0.5554785020804438</v>
      </c>
      <c r="J400" s="48">
        <f t="shared" si="66"/>
        <v>0.58730158730158732</v>
      </c>
      <c r="K400" s="48">
        <f t="shared" si="66"/>
        <v>0.625</v>
      </c>
      <c r="L400" s="48">
        <f t="shared" si="66"/>
        <v>0.59585492227979275</v>
      </c>
      <c r="M400" s="49">
        <v>0.53749689750709129</v>
      </c>
    </row>
    <row r="401" spans="1:14" ht="16.5" thickBot="1">
      <c r="A401" s="28" t="s">
        <v>39</v>
      </c>
      <c r="B401" s="47" t="s">
        <v>47</v>
      </c>
      <c r="C401" s="48">
        <f t="shared" si="66"/>
        <v>2.9702970297029702E-2</v>
      </c>
      <c r="D401" s="48">
        <f t="shared" si="66"/>
        <v>0.23891891891891892</v>
      </c>
      <c r="E401" s="48">
        <f t="shared" si="66"/>
        <v>0.32126168224299068</v>
      </c>
      <c r="F401" s="48">
        <f t="shared" si="66"/>
        <v>0.36398467432950193</v>
      </c>
      <c r="G401" s="48">
        <f t="shared" si="66"/>
        <v>0.28912071535022354</v>
      </c>
      <c r="H401" s="48">
        <f t="shared" si="66"/>
        <v>0.29292929292929293</v>
      </c>
      <c r="I401" s="48">
        <f t="shared" si="66"/>
        <v>0.31952662721893493</v>
      </c>
      <c r="J401" s="48">
        <f t="shared" si="66"/>
        <v>0.32293291731669266</v>
      </c>
      <c r="K401" s="48">
        <f t="shared" si="66"/>
        <v>0.29166666666666669</v>
      </c>
      <c r="L401" s="48">
        <f t="shared" si="66"/>
        <v>0.2474437627811861</v>
      </c>
      <c r="M401" s="49">
        <v>0.27174882280514384</v>
      </c>
    </row>
    <row r="402" spans="1:14" ht="16.5" thickBot="1">
      <c r="A402" s="28" t="s">
        <v>40</v>
      </c>
      <c r="B402" s="47" t="s">
        <v>47</v>
      </c>
      <c r="C402" s="48">
        <f t="shared" si="66"/>
        <v>0.11869918699186992</v>
      </c>
      <c r="D402" s="48">
        <f t="shared" si="66"/>
        <v>0.30102040816326531</v>
      </c>
      <c r="E402" s="48">
        <f t="shared" si="66"/>
        <v>0.234375</v>
      </c>
      <c r="F402" s="48">
        <f t="shared" si="66"/>
        <v>0.2289156626506024</v>
      </c>
      <c r="G402" s="48">
        <f t="shared" si="66"/>
        <v>0.1646586345381526</v>
      </c>
      <c r="H402" s="48">
        <f t="shared" si="66"/>
        <v>0.21174004192872117</v>
      </c>
      <c r="I402" s="48">
        <f t="shared" si="66"/>
        <v>0.24489795918367346</v>
      </c>
      <c r="J402" s="48">
        <f t="shared" si="66"/>
        <v>0.15217391304347827</v>
      </c>
      <c r="K402" s="48">
        <f t="shared" si="66"/>
        <v>0.23732718894009217</v>
      </c>
      <c r="L402" s="48">
        <f t="shared" si="66"/>
        <v>0.2330316742081448</v>
      </c>
      <c r="M402" s="49">
        <v>0.21268396696480002</v>
      </c>
    </row>
    <row r="403" spans="1:14" ht="16.5" thickBot="1">
      <c r="A403" s="33" t="s">
        <v>41</v>
      </c>
      <c r="B403" s="47" t="s">
        <v>47</v>
      </c>
      <c r="C403" s="48">
        <f t="shared" si="66"/>
        <v>0.41327623126338331</v>
      </c>
      <c r="D403" s="48">
        <f t="shared" si="66"/>
        <v>0.61439114391143912</v>
      </c>
      <c r="E403" s="48">
        <f t="shared" si="66"/>
        <v>0.60766423357664234</v>
      </c>
      <c r="F403" s="48">
        <f t="shared" si="66"/>
        <v>0.65120593692022266</v>
      </c>
      <c r="G403" s="48">
        <f t="shared" si="66"/>
        <v>0.6026785714285714</v>
      </c>
      <c r="H403" s="48">
        <f t="shared" si="66"/>
        <v>0.59615384615384615</v>
      </c>
      <c r="I403" s="48">
        <f t="shared" si="66"/>
        <v>0.56117021276595747</v>
      </c>
      <c r="J403" s="48">
        <f t="shared" si="66"/>
        <v>0.54594594594594592</v>
      </c>
      <c r="K403" s="48">
        <f t="shared" si="66"/>
        <v>0.53589743589743588</v>
      </c>
      <c r="L403" s="48">
        <f>(K354-L355)/K354</f>
        <v>0.50151057401812693</v>
      </c>
      <c r="M403" s="49">
        <v>0.56298941318815721</v>
      </c>
    </row>
    <row r="404" spans="1:14" ht="17.25" thickTop="1" thickBot="1">
      <c r="A404" s="64" t="s">
        <v>42</v>
      </c>
      <c r="B404" s="51"/>
      <c r="C404" s="51"/>
      <c r="D404" s="51"/>
      <c r="E404" s="51"/>
      <c r="F404" s="51"/>
      <c r="G404" s="51">
        <f t="shared" ref="G404:L404" si="67">(B350-G355)/B350</f>
        <v>0.8897832817337461</v>
      </c>
      <c r="H404" s="51">
        <f t="shared" si="67"/>
        <v>0.89500000000000002</v>
      </c>
      <c r="I404" s="51">
        <f t="shared" si="67"/>
        <v>0.89051094890510951</v>
      </c>
      <c r="J404" s="51">
        <f t="shared" si="67"/>
        <v>0.8928571428571429</v>
      </c>
      <c r="K404" s="51">
        <f t="shared" si="67"/>
        <v>0.88076416337285901</v>
      </c>
      <c r="L404" s="51">
        <f t="shared" si="67"/>
        <v>0.8894101876675603</v>
      </c>
      <c r="M404" s="49">
        <v>0.88972095408940299</v>
      </c>
    </row>
    <row r="405" spans="1:14" ht="32.25" thickBot="1">
      <c r="A405" s="64" t="s">
        <v>67</v>
      </c>
      <c r="B405" s="53"/>
      <c r="C405" s="53"/>
      <c r="D405" s="53"/>
      <c r="E405" s="53"/>
      <c r="F405" s="53"/>
      <c r="G405" s="53"/>
      <c r="H405" s="53"/>
      <c r="I405" s="53"/>
      <c r="J405" s="54"/>
      <c r="K405" s="54">
        <f>AVERAGE(G404:K404)</f>
        <v>0.88978310737377142</v>
      </c>
      <c r="L405" s="54">
        <f>AVERAGE(H404:L404)</f>
        <v>0.88970848856053431</v>
      </c>
      <c r="M405" s="54"/>
    </row>
    <row r="406" spans="1:14" ht="15.75">
      <c r="A406" s="18"/>
      <c r="B406" s="20"/>
      <c r="C406" s="20"/>
      <c r="D406" s="20"/>
      <c r="E406" s="20"/>
      <c r="F406" s="20"/>
      <c r="G406" s="19"/>
      <c r="H406" s="19"/>
      <c r="I406" s="19"/>
      <c r="J406" s="19"/>
      <c r="K406" s="19"/>
      <c r="L406" s="19"/>
    </row>
    <row r="407" spans="1:14" ht="16.5" thickBot="1">
      <c r="A407" s="50"/>
      <c r="B407" s="53"/>
      <c r="C407" s="53"/>
      <c r="D407" s="53"/>
      <c r="E407" s="53"/>
      <c r="F407" s="53"/>
      <c r="G407" s="53"/>
      <c r="H407" s="53"/>
      <c r="I407" s="53"/>
      <c r="J407" s="54"/>
      <c r="K407" s="54"/>
      <c r="L407" s="54"/>
      <c r="M407" s="54"/>
      <c r="N407" s="54"/>
    </row>
    <row r="409" spans="1:14" ht="15.75">
      <c r="A409" s="1" t="s">
        <v>77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4" ht="16.5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4" ht="16.5" thickBot="1">
      <c r="A411" s="3"/>
      <c r="B411" s="4" t="s">
        <v>1</v>
      </c>
      <c r="C411" s="4" t="s">
        <v>2</v>
      </c>
      <c r="D411" s="4" t="s">
        <v>3</v>
      </c>
      <c r="E411" s="4" t="s">
        <v>4</v>
      </c>
      <c r="F411" s="4" t="s">
        <v>5</v>
      </c>
      <c r="G411" s="4" t="s">
        <v>6</v>
      </c>
      <c r="H411" s="4" t="s">
        <v>7</v>
      </c>
      <c r="I411" s="4" t="s">
        <v>8</v>
      </c>
      <c r="J411" s="4" t="s">
        <v>9</v>
      </c>
      <c r="K411" s="4" t="s">
        <v>10</v>
      </c>
      <c r="L411" s="4" t="s">
        <v>11</v>
      </c>
    </row>
    <row r="412" spans="1:14" ht="16.5" thickBot="1">
      <c r="A412" s="5" t="s">
        <v>12</v>
      </c>
      <c r="B412" s="6"/>
      <c r="C412" s="6" t="s">
        <v>243</v>
      </c>
      <c r="D412" s="6" t="s">
        <v>243</v>
      </c>
      <c r="E412" s="6"/>
      <c r="F412" s="6"/>
      <c r="G412" s="8"/>
      <c r="H412" s="8"/>
      <c r="I412" s="8"/>
      <c r="J412" s="8"/>
      <c r="K412" s="8"/>
      <c r="L412" s="65"/>
    </row>
    <row r="413" spans="1:14" ht="16.5" thickBot="1">
      <c r="A413" s="5">
        <v>1</v>
      </c>
      <c r="C413" s="6" t="s">
        <v>243</v>
      </c>
      <c r="D413" s="6" t="s">
        <v>243</v>
      </c>
      <c r="F413" s="6" t="s">
        <v>243</v>
      </c>
    </row>
    <row r="414" spans="1:14" ht="16.5" thickBot="1">
      <c r="A414" s="5">
        <v>2</v>
      </c>
      <c r="C414" s="6" t="s">
        <v>243</v>
      </c>
      <c r="D414" s="6" t="s">
        <v>243</v>
      </c>
    </row>
    <row r="415" spans="1:14" ht="16.5" thickBot="1">
      <c r="A415" s="5">
        <v>3</v>
      </c>
      <c r="C415" s="6" t="s">
        <v>243</v>
      </c>
      <c r="D415" s="6" t="s">
        <v>243</v>
      </c>
      <c r="E415" s="6" t="s">
        <v>243</v>
      </c>
      <c r="F415" s="6" t="s">
        <v>243</v>
      </c>
    </row>
    <row r="416" spans="1:14" ht="16.5" thickBot="1">
      <c r="A416" s="5">
        <v>4</v>
      </c>
      <c r="B416" s="6">
        <v>17</v>
      </c>
      <c r="C416" s="6">
        <v>46</v>
      </c>
      <c r="D416" s="6">
        <v>24</v>
      </c>
      <c r="E416" s="6" t="s">
        <v>243</v>
      </c>
      <c r="F416" s="6">
        <v>22</v>
      </c>
      <c r="H416" s="6" t="s">
        <v>243</v>
      </c>
      <c r="J416" s="6">
        <v>15</v>
      </c>
      <c r="K416" s="6">
        <v>25</v>
      </c>
    </row>
    <row r="417" spans="1:12" ht="16.5" thickBot="1">
      <c r="A417" s="5">
        <v>5</v>
      </c>
      <c r="B417" s="6">
        <v>385</v>
      </c>
      <c r="C417" s="6">
        <v>374</v>
      </c>
      <c r="D417" s="6">
        <v>347</v>
      </c>
      <c r="E417" s="6">
        <v>368</v>
      </c>
      <c r="F417" s="6">
        <v>347</v>
      </c>
      <c r="G417" s="6">
        <v>359</v>
      </c>
      <c r="H417" s="6">
        <v>330</v>
      </c>
      <c r="I417" s="6">
        <v>318</v>
      </c>
      <c r="J417" s="6">
        <v>300</v>
      </c>
      <c r="K417" s="6">
        <v>268</v>
      </c>
      <c r="L417" s="6">
        <v>280</v>
      </c>
    </row>
    <row r="418" spans="1:12" ht="16.5" thickBot="1">
      <c r="A418" s="5">
        <v>6</v>
      </c>
      <c r="B418" s="6">
        <v>406</v>
      </c>
      <c r="C418" s="6">
        <v>385</v>
      </c>
      <c r="D418" s="6">
        <v>380</v>
      </c>
      <c r="E418" s="6">
        <v>381</v>
      </c>
      <c r="F418" s="6">
        <v>373</v>
      </c>
      <c r="G418" s="6">
        <v>319</v>
      </c>
      <c r="H418" s="6">
        <v>345</v>
      </c>
      <c r="I418" s="6">
        <v>325</v>
      </c>
      <c r="J418" s="6">
        <v>316</v>
      </c>
      <c r="K418" s="6">
        <v>293</v>
      </c>
      <c r="L418" s="6">
        <v>260</v>
      </c>
    </row>
    <row r="419" spans="1:12" ht="16.5" thickBot="1">
      <c r="A419" s="5">
        <v>7</v>
      </c>
      <c r="B419" s="6">
        <v>447</v>
      </c>
      <c r="C419" s="6">
        <v>419</v>
      </c>
      <c r="D419" s="6">
        <v>370</v>
      </c>
      <c r="E419" s="6">
        <v>397</v>
      </c>
      <c r="F419" s="6">
        <v>383</v>
      </c>
      <c r="G419" s="6">
        <v>378</v>
      </c>
      <c r="H419" s="6">
        <v>357</v>
      </c>
      <c r="I419" s="6">
        <v>358</v>
      </c>
      <c r="J419" s="6">
        <v>316</v>
      </c>
      <c r="K419" s="6">
        <v>322</v>
      </c>
      <c r="L419" s="6">
        <v>287</v>
      </c>
    </row>
    <row r="420" spans="1:12" ht="16.5" thickBot="1">
      <c r="A420" s="5">
        <v>8</v>
      </c>
      <c r="B420" s="6">
        <v>405</v>
      </c>
      <c r="C420" s="6">
        <v>379</v>
      </c>
      <c r="D420" s="6">
        <v>346</v>
      </c>
      <c r="E420" s="6">
        <v>331</v>
      </c>
      <c r="F420" s="6">
        <v>354</v>
      </c>
      <c r="G420" s="6">
        <v>341</v>
      </c>
      <c r="H420" s="6">
        <v>301</v>
      </c>
      <c r="I420" s="6">
        <v>296</v>
      </c>
      <c r="J420" s="6">
        <v>305</v>
      </c>
      <c r="K420" s="6">
        <v>265</v>
      </c>
      <c r="L420" s="6">
        <v>249</v>
      </c>
    </row>
    <row r="421" spans="1:12" ht="16.5" thickBot="1">
      <c r="A421" s="5">
        <v>9</v>
      </c>
      <c r="B421" s="6">
        <v>304</v>
      </c>
      <c r="C421" s="6">
        <v>248</v>
      </c>
      <c r="D421" s="6">
        <v>228</v>
      </c>
      <c r="E421" s="6">
        <v>218</v>
      </c>
      <c r="F421" s="6">
        <v>201</v>
      </c>
      <c r="G421" s="6">
        <v>214</v>
      </c>
      <c r="H421" s="6">
        <v>205</v>
      </c>
      <c r="I421" s="6">
        <v>180</v>
      </c>
      <c r="J421" s="6">
        <v>213</v>
      </c>
      <c r="K421" s="6">
        <v>187</v>
      </c>
      <c r="L421" s="6">
        <v>141</v>
      </c>
    </row>
    <row r="422" spans="1:12" ht="16.5" thickBot="1">
      <c r="A422" s="5">
        <v>10</v>
      </c>
      <c r="B422" s="6">
        <v>189</v>
      </c>
      <c r="C422" s="6">
        <v>200</v>
      </c>
      <c r="D422" s="6">
        <v>189</v>
      </c>
      <c r="E422" s="6">
        <v>149</v>
      </c>
      <c r="F422" s="6">
        <v>160</v>
      </c>
      <c r="G422" s="6">
        <v>115</v>
      </c>
      <c r="H422" s="6">
        <v>147</v>
      </c>
      <c r="I422" s="6">
        <v>134</v>
      </c>
      <c r="J422" s="6">
        <v>120</v>
      </c>
      <c r="K422" s="6">
        <v>151</v>
      </c>
      <c r="L422" s="6">
        <v>117</v>
      </c>
    </row>
    <row r="423" spans="1:12" ht="16.5" thickBot="1">
      <c r="A423" s="5">
        <v>11</v>
      </c>
      <c r="B423" s="6">
        <v>152</v>
      </c>
      <c r="C423" s="6">
        <v>144</v>
      </c>
      <c r="D423" s="6">
        <v>158</v>
      </c>
      <c r="E423" s="6">
        <v>129</v>
      </c>
      <c r="F423" s="6">
        <v>98</v>
      </c>
      <c r="G423" s="6">
        <v>119</v>
      </c>
      <c r="H423" s="6">
        <v>97</v>
      </c>
      <c r="I423" s="6">
        <v>90</v>
      </c>
      <c r="J423" s="6">
        <v>83</v>
      </c>
      <c r="K423" s="6">
        <v>79</v>
      </c>
      <c r="L423" s="6">
        <v>92</v>
      </c>
    </row>
    <row r="424" spans="1:12" ht="16.5" thickBot="1">
      <c r="A424" s="5">
        <v>12</v>
      </c>
      <c r="B424" s="6">
        <v>32</v>
      </c>
      <c r="C424" s="6">
        <v>87</v>
      </c>
      <c r="D424" s="6">
        <v>71</v>
      </c>
      <c r="E424" s="6">
        <v>54</v>
      </c>
      <c r="F424" s="6">
        <v>61</v>
      </c>
      <c r="G424" s="6">
        <v>36</v>
      </c>
      <c r="H424" s="6">
        <v>90</v>
      </c>
      <c r="I424" s="6">
        <v>17</v>
      </c>
      <c r="J424" s="6">
        <v>42</v>
      </c>
      <c r="K424" s="6">
        <v>39</v>
      </c>
      <c r="L424" s="6">
        <v>30</v>
      </c>
    </row>
    <row r="425" spans="1:12" ht="16.5" thickBot="1">
      <c r="A425" s="5" t="s">
        <v>13</v>
      </c>
      <c r="B425" s="6" t="s">
        <v>243</v>
      </c>
      <c r="C425" s="6" t="s">
        <v>243</v>
      </c>
      <c r="D425" s="6" t="s">
        <v>243</v>
      </c>
    </row>
    <row r="426" spans="1:12" ht="32.25" thickBot="1">
      <c r="A426" s="10" t="s">
        <v>14</v>
      </c>
      <c r="B426" s="6" t="s">
        <v>243</v>
      </c>
      <c r="C426" s="11">
        <v>2292</v>
      </c>
      <c r="D426" s="11">
        <v>2121</v>
      </c>
      <c r="E426" s="11">
        <v>2035</v>
      </c>
      <c r="F426" s="11">
        <v>2005</v>
      </c>
      <c r="G426" s="11">
        <v>1881</v>
      </c>
      <c r="H426" s="6" t="s">
        <v>243</v>
      </c>
      <c r="I426" s="11">
        <v>1718</v>
      </c>
      <c r="J426" s="11">
        <v>1710</v>
      </c>
      <c r="K426" s="11">
        <v>1629</v>
      </c>
      <c r="L426" s="11">
        <v>1456</v>
      </c>
    </row>
    <row r="427" spans="1:12" ht="48" thickBot="1">
      <c r="A427" s="10" t="s">
        <v>15</v>
      </c>
      <c r="B427" s="56"/>
      <c r="C427" s="12" t="e">
        <f t="shared" ref="C427:L427" si="68">((C426-B426)/B426)</f>
        <v>#VALUE!</v>
      </c>
      <c r="D427" s="12">
        <f t="shared" si="68"/>
        <v>-7.4607329842931933E-2</v>
      </c>
      <c r="E427" s="12">
        <f t="shared" si="68"/>
        <v>-4.054691183404055E-2</v>
      </c>
      <c r="F427" s="12">
        <f t="shared" si="68"/>
        <v>-1.4742014742014743E-2</v>
      </c>
      <c r="G427" s="12">
        <f t="shared" si="68"/>
        <v>-6.1845386533665836E-2</v>
      </c>
      <c r="H427" s="12" t="e">
        <f t="shared" si="68"/>
        <v>#VALUE!</v>
      </c>
      <c r="I427" s="12" t="e">
        <f t="shared" si="68"/>
        <v>#VALUE!</v>
      </c>
      <c r="J427" s="12">
        <f t="shared" si="68"/>
        <v>-4.6565774155995342E-3</v>
      </c>
      <c r="K427" s="12">
        <f t="shared" si="68"/>
        <v>-4.736842105263158E-2</v>
      </c>
      <c r="L427" s="12">
        <f t="shared" si="68"/>
        <v>-0.10620012277470842</v>
      </c>
    </row>
    <row r="428" spans="1:12" ht="48" thickBot="1">
      <c r="A428" s="10" t="s">
        <v>16</v>
      </c>
      <c r="B428" s="12"/>
      <c r="C428" s="12"/>
      <c r="D428" s="12"/>
      <c r="E428" s="12"/>
      <c r="F428" s="13"/>
      <c r="G428" s="13" t="e">
        <f t="shared" ref="G428:L428" si="69">(G426-B426)/B426</f>
        <v>#VALUE!</v>
      </c>
      <c r="H428" s="13" t="e">
        <f t="shared" si="69"/>
        <v>#VALUE!</v>
      </c>
      <c r="I428" s="13">
        <f t="shared" si="69"/>
        <v>-0.19000471475719</v>
      </c>
      <c r="J428" s="13">
        <f t="shared" si="69"/>
        <v>-0.15970515970515969</v>
      </c>
      <c r="K428" s="13">
        <f t="shared" si="69"/>
        <v>-0.18753117206982545</v>
      </c>
      <c r="L428" s="13">
        <f t="shared" si="69"/>
        <v>-0.22594364699627859</v>
      </c>
    </row>
    <row r="429" spans="1:12" ht="48" thickBot="1">
      <c r="A429" s="10" t="s">
        <v>17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3"/>
      <c r="L429" s="13" t="e">
        <f>(L426-B426)/B426</f>
        <v>#VALUE!</v>
      </c>
    </row>
    <row r="430" spans="1:12" ht="32.25" thickBot="1">
      <c r="A430" s="10" t="s">
        <v>18</v>
      </c>
      <c r="B430" s="14">
        <v>7393</v>
      </c>
      <c r="C430" s="14">
        <v>7201</v>
      </c>
      <c r="D430" s="14">
        <v>6960</v>
      </c>
      <c r="E430" s="14">
        <v>6792</v>
      </c>
      <c r="F430" s="14">
        <v>6424</v>
      </c>
      <c r="G430" s="67">
        <v>6287</v>
      </c>
      <c r="H430" s="67">
        <v>6055</v>
      </c>
      <c r="I430" s="67">
        <v>5520</v>
      </c>
      <c r="J430" s="67">
        <v>5206</v>
      </c>
      <c r="K430" s="67">
        <v>5046</v>
      </c>
      <c r="L430" s="68">
        <v>4947</v>
      </c>
    </row>
    <row r="431" spans="1:12" ht="63.75" thickBot="1">
      <c r="A431" s="10" t="s">
        <v>19</v>
      </c>
      <c r="B431" s="16"/>
      <c r="C431" s="12">
        <f t="shared" ref="C431:L431" si="70">(C430-B430)/B430</f>
        <v>-2.5970512647098608E-2</v>
      </c>
      <c r="D431" s="12">
        <f t="shared" si="70"/>
        <v>-3.3467573948062768E-2</v>
      </c>
      <c r="E431" s="12">
        <f t="shared" si="70"/>
        <v>-2.4137931034482758E-2</v>
      </c>
      <c r="F431" s="12">
        <f t="shared" si="70"/>
        <v>-5.418138987043581E-2</v>
      </c>
      <c r="G431" s="12">
        <f t="shared" si="70"/>
        <v>-2.1326276463262763E-2</v>
      </c>
      <c r="H431" s="12">
        <f t="shared" si="70"/>
        <v>-3.6901542866231908E-2</v>
      </c>
      <c r="I431" s="12">
        <f t="shared" si="70"/>
        <v>-8.8356729975227088E-2</v>
      </c>
      <c r="J431" s="12">
        <f t="shared" si="70"/>
        <v>-5.6884057971014493E-2</v>
      </c>
      <c r="K431" s="12">
        <f t="shared" si="70"/>
        <v>-3.0733768728390318E-2</v>
      </c>
      <c r="L431" s="12">
        <f t="shared" si="70"/>
        <v>-1.9619500594530322E-2</v>
      </c>
    </row>
    <row r="432" spans="1:12" ht="63.75" thickBot="1">
      <c r="A432" s="10" t="s">
        <v>20</v>
      </c>
      <c r="B432" s="16"/>
      <c r="C432" s="17"/>
      <c r="D432" s="17"/>
      <c r="E432" s="17"/>
      <c r="F432" s="17"/>
      <c r="G432" s="12">
        <f t="shared" ref="G432:L432" si="71">(G430-B430)/B430</f>
        <v>-0.14960097389422428</v>
      </c>
      <c r="H432" s="12">
        <f t="shared" si="71"/>
        <v>-0.15914456325510346</v>
      </c>
      <c r="I432" s="12">
        <f t="shared" si="71"/>
        <v>-0.20689655172413793</v>
      </c>
      <c r="J432" s="12">
        <f t="shared" si="71"/>
        <v>-0.23351001177856301</v>
      </c>
      <c r="K432" s="12">
        <f t="shared" si="71"/>
        <v>-0.21450809464508094</v>
      </c>
      <c r="L432" s="12">
        <f t="shared" si="71"/>
        <v>-0.21313822172737396</v>
      </c>
    </row>
    <row r="433" spans="1:13" ht="63.75" thickBot="1">
      <c r="A433" s="10" t="s">
        <v>21</v>
      </c>
      <c r="B433" s="16"/>
      <c r="C433" s="17"/>
      <c r="D433" s="17"/>
      <c r="E433" s="17"/>
      <c r="F433" s="17"/>
      <c r="G433" s="12"/>
      <c r="H433" s="12"/>
      <c r="I433" s="12"/>
      <c r="J433" s="12"/>
      <c r="K433" s="12"/>
      <c r="L433" s="12">
        <f>(L430-B430)/B430</f>
        <v>-0.33085351007709995</v>
      </c>
    </row>
    <row r="434" spans="1:13" ht="32.25" thickBot="1">
      <c r="A434" s="10" t="s">
        <v>22</v>
      </c>
      <c r="B434" s="12" t="e">
        <f t="shared" ref="B434:L434" si="72">B426/B430</f>
        <v>#VALUE!</v>
      </c>
      <c r="C434" s="12">
        <f t="shared" si="72"/>
        <v>0.31828912651020691</v>
      </c>
      <c r="D434" s="12">
        <f t="shared" si="72"/>
        <v>0.30474137931034484</v>
      </c>
      <c r="E434" s="12">
        <f t="shared" si="72"/>
        <v>0.29961719670200238</v>
      </c>
      <c r="F434" s="12">
        <f t="shared" si="72"/>
        <v>0.31211083437110837</v>
      </c>
      <c r="G434" s="12">
        <f t="shared" si="72"/>
        <v>0.29918880229044059</v>
      </c>
      <c r="H434" s="12" t="e">
        <f t="shared" si="72"/>
        <v>#VALUE!</v>
      </c>
      <c r="I434" s="12">
        <f t="shared" si="72"/>
        <v>0.31123188405797103</v>
      </c>
      <c r="J434" s="12">
        <f t="shared" si="72"/>
        <v>0.32846715328467152</v>
      </c>
      <c r="K434" s="12">
        <f t="shared" si="72"/>
        <v>0.32282996432818073</v>
      </c>
      <c r="L434" s="12">
        <f t="shared" si="72"/>
        <v>0.29431978977157874</v>
      </c>
    </row>
    <row r="435" spans="1:13" ht="63">
      <c r="A435" s="18" t="s">
        <v>23</v>
      </c>
      <c r="B435" s="19"/>
      <c r="C435" s="19" t="e">
        <f t="shared" ref="C435:K435" si="73">(C434-B434)</f>
        <v>#VALUE!</v>
      </c>
      <c r="D435" s="19">
        <f t="shared" si="73"/>
        <v>-1.354774719986207E-2</v>
      </c>
      <c r="E435" s="19">
        <f t="shared" si="73"/>
        <v>-5.1241826083424646E-3</v>
      </c>
      <c r="F435" s="19">
        <f t="shared" si="73"/>
        <v>1.2493637669105995E-2</v>
      </c>
      <c r="G435" s="19">
        <f t="shared" si="73"/>
        <v>-1.2922032080667778E-2</v>
      </c>
      <c r="H435" s="19" t="e">
        <f t="shared" si="73"/>
        <v>#VALUE!</v>
      </c>
      <c r="I435" s="19" t="e">
        <f t="shared" si="73"/>
        <v>#VALUE!</v>
      </c>
      <c r="J435" s="19">
        <f t="shared" si="73"/>
        <v>1.7235269226700489E-2</v>
      </c>
      <c r="K435" s="19">
        <f t="shared" si="73"/>
        <v>-5.6371889564907907E-3</v>
      </c>
      <c r="L435" s="19">
        <f>(L434-K434)</f>
        <v>-2.8510174556601986E-2</v>
      </c>
    </row>
    <row r="436" spans="1:13" ht="63">
      <c r="A436" s="18" t="s">
        <v>24</v>
      </c>
      <c r="B436" s="19"/>
      <c r="C436" s="19"/>
      <c r="D436" s="19"/>
      <c r="E436" s="19"/>
      <c r="F436" s="19"/>
      <c r="G436" s="19" t="e">
        <f>G434-B434</f>
        <v>#VALUE!</v>
      </c>
      <c r="H436" s="19" t="e">
        <f t="shared" ref="H436:K436" si="74">H434-C434</f>
        <v>#VALUE!</v>
      </c>
      <c r="I436" s="19">
        <f t="shared" si="74"/>
        <v>6.4905047476261912E-3</v>
      </c>
      <c r="J436" s="19">
        <f t="shared" si="74"/>
        <v>2.8849956582669145E-2</v>
      </c>
      <c r="K436" s="19">
        <f t="shared" si="74"/>
        <v>1.071912995707236E-2</v>
      </c>
      <c r="L436" s="19">
        <f>L434-G434</f>
        <v>-4.8690125188618483E-3</v>
      </c>
    </row>
    <row r="437" spans="1:13" ht="63">
      <c r="A437" s="18" t="s">
        <v>25</v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 t="e">
        <f>L434-B434</f>
        <v>#VALUE!</v>
      </c>
    </row>
    <row r="438" spans="1:13" ht="15.75">
      <c r="A438" s="18"/>
      <c r="B438" s="20"/>
      <c r="C438" s="20"/>
      <c r="D438" s="20"/>
      <c r="E438" s="20"/>
      <c r="F438" s="20"/>
      <c r="G438" s="19"/>
      <c r="H438" s="19"/>
      <c r="I438" s="19"/>
      <c r="J438" s="19"/>
      <c r="K438" s="19"/>
      <c r="L438" s="19"/>
    </row>
    <row r="439" spans="1:13" ht="15.75">
      <c r="A439" s="21" t="s">
        <v>78</v>
      </c>
      <c r="B439" s="21"/>
      <c r="C439" s="21"/>
      <c r="D439" s="21"/>
      <c r="E439" s="21"/>
      <c r="F439" s="21"/>
      <c r="G439" s="22"/>
      <c r="H439" s="22"/>
      <c r="I439" s="22"/>
      <c r="J439" s="22"/>
      <c r="K439" s="22"/>
      <c r="L439" s="22"/>
      <c r="M439" s="23"/>
    </row>
    <row r="440" spans="1:13" ht="16.5" thickBot="1">
      <c r="A440" s="24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3"/>
    </row>
    <row r="441" spans="1:13" ht="32.25" thickBot="1">
      <c r="A441" s="57" t="s">
        <v>27</v>
      </c>
      <c r="B441" s="4" t="s">
        <v>52</v>
      </c>
      <c r="C441" s="4" t="s">
        <v>53</v>
      </c>
      <c r="D441" s="4" t="s">
        <v>54</v>
      </c>
      <c r="E441" s="4" t="s">
        <v>55</v>
      </c>
      <c r="F441" s="4" t="s">
        <v>56</v>
      </c>
      <c r="G441" s="4" t="s">
        <v>57</v>
      </c>
      <c r="H441" s="4" t="s">
        <v>58</v>
      </c>
      <c r="I441" s="4" t="s">
        <v>59</v>
      </c>
      <c r="J441" s="4" t="s">
        <v>60</v>
      </c>
      <c r="K441" s="4" t="s">
        <v>61</v>
      </c>
      <c r="L441" s="4" t="s">
        <v>62</v>
      </c>
      <c r="M441" s="58" t="s">
        <v>28</v>
      </c>
    </row>
    <row r="442" spans="1:13" ht="16.5" thickBot="1">
      <c r="A442" s="28" t="s">
        <v>29</v>
      </c>
      <c r="B442" s="29" t="s">
        <v>47</v>
      </c>
      <c r="C442" s="29" t="e">
        <f>-C412</f>
        <v>#VALUE!</v>
      </c>
      <c r="D442" s="29" t="e">
        <f>-D412</f>
        <v>#VALUE!</v>
      </c>
      <c r="E442" s="29"/>
      <c r="F442" s="29"/>
      <c r="G442" s="29"/>
      <c r="H442" s="29"/>
      <c r="I442" s="29"/>
      <c r="J442" s="29"/>
      <c r="K442" s="29"/>
      <c r="L442" s="29"/>
      <c r="M442" s="30">
        <v>-3</v>
      </c>
    </row>
    <row r="443" spans="1:13" ht="16.5" thickBot="1">
      <c r="A443" s="28" t="s">
        <v>30</v>
      </c>
      <c r="B443" s="59" t="s">
        <v>43</v>
      </c>
      <c r="C443" s="34" t="e">
        <f>B412-C413</f>
        <v>#VALUE!</v>
      </c>
      <c r="D443" s="34" t="e">
        <f>C412-D413</f>
        <v>#VALUE!</v>
      </c>
      <c r="E443" s="34" t="e">
        <f>D412-E413</f>
        <v>#VALUE!</v>
      </c>
      <c r="F443" s="34" t="e">
        <f>E412-F413</f>
        <v>#VALUE!</v>
      </c>
      <c r="G443" s="34"/>
      <c r="H443" s="34"/>
      <c r="I443" s="34"/>
      <c r="J443" s="34"/>
      <c r="K443" s="34"/>
      <c r="L443" s="34"/>
      <c r="M443" s="32">
        <v>0.25</v>
      </c>
    </row>
    <row r="444" spans="1:13" ht="16.5" thickBot="1">
      <c r="A444" s="28" t="s">
        <v>31</v>
      </c>
      <c r="B444" s="59" t="s">
        <v>43</v>
      </c>
      <c r="C444" s="34" t="e">
        <f t="shared" ref="C444:L454" si="75">B413-C414</f>
        <v>#VALUE!</v>
      </c>
      <c r="D444" s="34" t="e">
        <f t="shared" si="75"/>
        <v>#VALUE!</v>
      </c>
      <c r="E444" s="34" t="e">
        <f t="shared" si="75"/>
        <v>#VALUE!</v>
      </c>
      <c r="F444" s="34"/>
      <c r="G444" s="34" t="e">
        <f>F413-G414</f>
        <v>#VALUE!</v>
      </c>
      <c r="H444" s="34"/>
      <c r="I444" s="34"/>
      <c r="J444" s="34"/>
      <c r="K444" s="34"/>
      <c r="L444" s="34"/>
      <c r="M444" s="32">
        <v>0.5</v>
      </c>
    </row>
    <row r="445" spans="1:13" ht="16.5" thickBot="1">
      <c r="A445" s="28" t="s">
        <v>32</v>
      </c>
      <c r="B445" s="59" t="s">
        <v>43</v>
      </c>
      <c r="C445" s="34" t="e">
        <f t="shared" si="75"/>
        <v>#VALUE!</v>
      </c>
      <c r="D445" s="34" t="e">
        <f t="shared" si="75"/>
        <v>#VALUE!</v>
      </c>
      <c r="E445" s="34" t="e">
        <f t="shared" si="75"/>
        <v>#VALUE!</v>
      </c>
      <c r="F445" s="34" t="e">
        <f>E414-F415</f>
        <v>#VALUE!</v>
      </c>
      <c r="G445" s="34"/>
      <c r="H445" s="34"/>
      <c r="I445" s="34"/>
      <c r="J445" s="34"/>
      <c r="K445" s="34"/>
      <c r="L445" s="34"/>
      <c r="M445" s="32">
        <v>-1.5</v>
      </c>
    </row>
    <row r="446" spans="1:13" ht="16.5" thickBot="1">
      <c r="A446" s="28" t="s">
        <v>33</v>
      </c>
      <c r="B446" s="59" t="s">
        <v>43</v>
      </c>
      <c r="C446" s="34">
        <f t="shared" si="75"/>
        <v>-46</v>
      </c>
      <c r="D446" s="34" t="e">
        <f t="shared" si="75"/>
        <v>#VALUE!</v>
      </c>
      <c r="E446" s="34" t="e">
        <f t="shared" si="75"/>
        <v>#VALUE!</v>
      </c>
      <c r="F446" s="34" t="e">
        <f t="shared" si="75"/>
        <v>#VALUE!</v>
      </c>
      <c r="G446" s="34" t="e">
        <f t="shared" si="75"/>
        <v>#VALUE!</v>
      </c>
      <c r="H446" s="34" t="e">
        <f t="shared" si="75"/>
        <v>#VALUE!</v>
      </c>
      <c r="I446" s="34"/>
      <c r="J446" s="34">
        <f t="shared" si="75"/>
        <v>-15</v>
      </c>
      <c r="K446" s="34">
        <f t="shared" si="75"/>
        <v>-25</v>
      </c>
      <c r="L446" s="34"/>
      <c r="M446" s="32">
        <v>-16.5</v>
      </c>
    </row>
    <row r="447" spans="1:13" ht="16.5" thickBot="1">
      <c r="A447" s="28" t="s">
        <v>34</v>
      </c>
      <c r="B447" s="59" t="s">
        <v>43</v>
      </c>
      <c r="C447" s="34">
        <f t="shared" si="75"/>
        <v>-357</v>
      </c>
      <c r="D447" s="34">
        <f t="shared" si="75"/>
        <v>-301</v>
      </c>
      <c r="E447" s="34">
        <f t="shared" si="75"/>
        <v>-344</v>
      </c>
      <c r="F447" s="34" t="e">
        <f t="shared" si="75"/>
        <v>#VALUE!</v>
      </c>
      <c r="G447" s="34">
        <f t="shared" si="75"/>
        <v>-337</v>
      </c>
      <c r="H447" s="34">
        <f t="shared" si="75"/>
        <v>-330</v>
      </c>
      <c r="I447" s="34" t="e">
        <f t="shared" si="75"/>
        <v>#VALUE!</v>
      </c>
      <c r="J447" s="34">
        <f t="shared" si="75"/>
        <v>-300</v>
      </c>
      <c r="K447" s="34">
        <f t="shared" si="75"/>
        <v>-253</v>
      </c>
      <c r="L447" s="34">
        <f t="shared" si="75"/>
        <v>-255</v>
      </c>
      <c r="M447" s="32">
        <v>-313.3</v>
      </c>
    </row>
    <row r="448" spans="1:13" ht="16.5" thickBot="1">
      <c r="A448" s="28" t="s">
        <v>35</v>
      </c>
      <c r="B448" s="59" t="s">
        <v>43</v>
      </c>
      <c r="C448" s="34">
        <f t="shared" si="75"/>
        <v>0</v>
      </c>
      <c r="D448" s="34">
        <f t="shared" si="75"/>
        <v>-6</v>
      </c>
      <c r="E448" s="34">
        <f t="shared" si="75"/>
        <v>-34</v>
      </c>
      <c r="F448" s="34">
        <f t="shared" si="75"/>
        <v>-5</v>
      </c>
      <c r="G448" s="34">
        <f t="shared" si="75"/>
        <v>28</v>
      </c>
      <c r="H448" s="34">
        <f t="shared" si="75"/>
        <v>14</v>
      </c>
      <c r="I448" s="34">
        <f t="shared" si="75"/>
        <v>5</v>
      </c>
      <c r="J448" s="34">
        <f t="shared" si="75"/>
        <v>2</v>
      </c>
      <c r="K448" s="34">
        <f t="shared" si="75"/>
        <v>7</v>
      </c>
      <c r="L448" s="34">
        <f t="shared" si="75"/>
        <v>8</v>
      </c>
      <c r="M448" s="32">
        <v>1.9</v>
      </c>
    </row>
    <row r="449" spans="1:13" ht="16.5" thickBot="1">
      <c r="A449" s="28" t="s">
        <v>36</v>
      </c>
      <c r="B449" s="59" t="s">
        <v>43</v>
      </c>
      <c r="C449" s="34">
        <f t="shared" si="75"/>
        <v>-13</v>
      </c>
      <c r="D449" s="34">
        <f t="shared" si="75"/>
        <v>15</v>
      </c>
      <c r="E449" s="34">
        <f t="shared" si="75"/>
        <v>-17</v>
      </c>
      <c r="F449" s="34">
        <f t="shared" si="75"/>
        <v>-2</v>
      </c>
      <c r="G449" s="34">
        <f t="shared" si="75"/>
        <v>-5</v>
      </c>
      <c r="H449" s="34">
        <f t="shared" si="75"/>
        <v>-38</v>
      </c>
      <c r="I449" s="34">
        <f t="shared" si="75"/>
        <v>-13</v>
      </c>
      <c r="J449" s="34">
        <f t="shared" si="75"/>
        <v>9</v>
      </c>
      <c r="K449" s="34">
        <f t="shared" si="75"/>
        <v>-6</v>
      </c>
      <c r="L449" s="34">
        <f t="shared" si="75"/>
        <v>6</v>
      </c>
      <c r="M449" s="32">
        <v>-6.4</v>
      </c>
    </row>
    <row r="450" spans="1:13" ht="16.5" thickBot="1">
      <c r="A450" s="28" t="s">
        <v>37</v>
      </c>
      <c r="B450" s="59" t="s">
        <v>43</v>
      </c>
      <c r="C450" s="34">
        <f t="shared" si="75"/>
        <v>68</v>
      </c>
      <c r="D450" s="34">
        <f t="shared" si="75"/>
        <v>73</v>
      </c>
      <c r="E450" s="34">
        <f t="shared" si="75"/>
        <v>39</v>
      </c>
      <c r="F450" s="34">
        <f t="shared" si="75"/>
        <v>43</v>
      </c>
      <c r="G450" s="34">
        <f t="shared" si="75"/>
        <v>42</v>
      </c>
      <c r="H450" s="34">
        <f t="shared" si="75"/>
        <v>77</v>
      </c>
      <c r="I450" s="34">
        <f t="shared" si="75"/>
        <v>61</v>
      </c>
      <c r="J450" s="34">
        <f t="shared" si="75"/>
        <v>53</v>
      </c>
      <c r="K450" s="34">
        <f t="shared" si="75"/>
        <v>51</v>
      </c>
      <c r="L450" s="34">
        <f t="shared" si="75"/>
        <v>73</v>
      </c>
      <c r="M450" s="32">
        <v>58</v>
      </c>
    </row>
    <row r="451" spans="1:13" ht="16.5" thickBot="1">
      <c r="A451" s="28" t="s">
        <v>38</v>
      </c>
      <c r="B451" s="59" t="s">
        <v>43</v>
      </c>
      <c r="C451" s="34">
        <f t="shared" si="75"/>
        <v>157</v>
      </c>
      <c r="D451" s="34">
        <f t="shared" si="75"/>
        <v>151</v>
      </c>
      <c r="E451" s="34">
        <f t="shared" si="75"/>
        <v>128</v>
      </c>
      <c r="F451" s="34">
        <f t="shared" si="75"/>
        <v>130</v>
      </c>
      <c r="G451" s="34">
        <f t="shared" si="75"/>
        <v>140</v>
      </c>
      <c r="H451" s="34">
        <f t="shared" si="75"/>
        <v>136</v>
      </c>
      <c r="I451" s="34">
        <f t="shared" si="75"/>
        <v>121</v>
      </c>
      <c r="J451" s="34">
        <f t="shared" si="75"/>
        <v>83</v>
      </c>
      <c r="K451" s="34">
        <f t="shared" si="75"/>
        <v>118</v>
      </c>
      <c r="L451" s="34">
        <f t="shared" si="75"/>
        <v>124</v>
      </c>
      <c r="M451" s="32">
        <v>128.80000000000001</v>
      </c>
    </row>
    <row r="452" spans="1:13" ht="16.5" thickBot="1">
      <c r="A452" s="28" t="s">
        <v>39</v>
      </c>
      <c r="B452" s="59" t="s">
        <v>43</v>
      </c>
      <c r="C452" s="34">
        <f t="shared" si="75"/>
        <v>104</v>
      </c>
      <c r="D452" s="34">
        <f t="shared" si="75"/>
        <v>59</v>
      </c>
      <c r="E452" s="34">
        <f t="shared" si="75"/>
        <v>79</v>
      </c>
      <c r="F452" s="34">
        <f t="shared" si="75"/>
        <v>58</v>
      </c>
      <c r="G452" s="34">
        <f t="shared" si="75"/>
        <v>86</v>
      </c>
      <c r="H452" s="34">
        <f t="shared" si="75"/>
        <v>67</v>
      </c>
      <c r="I452" s="34">
        <f t="shared" si="75"/>
        <v>71</v>
      </c>
      <c r="J452" s="34">
        <f t="shared" si="75"/>
        <v>60</v>
      </c>
      <c r="K452" s="34">
        <f t="shared" si="75"/>
        <v>62</v>
      </c>
      <c r="L452" s="34">
        <f t="shared" si="75"/>
        <v>70</v>
      </c>
      <c r="M452" s="32">
        <v>71.599999999999994</v>
      </c>
    </row>
    <row r="453" spans="1:13" ht="16.5" thickBot="1">
      <c r="A453" s="28" t="s">
        <v>40</v>
      </c>
      <c r="B453" s="59" t="s">
        <v>43</v>
      </c>
      <c r="C453" s="34">
        <f t="shared" si="75"/>
        <v>45</v>
      </c>
      <c r="D453" s="34">
        <f t="shared" si="75"/>
        <v>42</v>
      </c>
      <c r="E453" s="34">
        <f t="shared" si="75"/>
        <v>60</v>
      </c>
      <c r="F453" s="34">
        <f t="shared" si="75"/>
        <v>51</v>
      </c>
      <c r="G453" s="34">
        <f t="shared" si="75"/>
        <v>41</v>
      </c>
      <c r="H453" s="34">
        <f t="shared" si="75"/>
        <v>18</v>
      </c>
      <c r="I453" s="34">
        <f t="shared" si="75"/>
        <v>57</v>
      </c>
      <c r="J453" s="34">
        <f t="shared" si="75"/>
        <v>51</v>
      </c>
      <c r="K453" s="34">
        <f t="shared" si="75"/>
        <v>41</v>
      </c>
      <c r="L453" s="34">
        <f t="shared" si="75"/>
        <v>59</v>
      </c>
      <c r="M453" s="32">
        <v>46.5</v>
      </c>
    </row>
    <row r="454" spans="1:13" ht="16.5" thickBot="1">
      <c r="A454" s="33" t="s">
        <v>41</v>
      </c>
      <c r="B454" s="60" t="s">
        <v>43</v>
      </c>
      <c r="C454" s="34">
        <f t="shared" si="75"/>
        <v>65</v>
      </c>
      <c r="D454" s="34">
        <f t="shared" si="75"/>
        <v>73</v>
      </c>
      <c r="E454" s="34">
        <f t="shared" si="75"/>
        <v>104</v>
      </c>
      <c r="F454" s="34">
        <f t="shared" si="75"/>
        <v>68</v>
      </c>
      <c r="G454" s="34">
        <f t="shared" si="75"/>
        <v>62</v>
      </c>
      <c r="H454" s="34">
        <f t="shared" si="75"/>
        <v>29</v>
      </c>
      <c r="I454" s="34">
        <f t="shared" si="75"/>
        <v>80</v>
      </c>
      <c r="J454" s="34">
        <f t="shared" si="75"/>
        <v>48</v>
      </c>
      <c r="K454" s="34">
        <f t="shared" si="75"/>
        <v>44</v>
      </c>
      <c r="L454" s="34">
        <f>K423-L424</f>
        <v>49</v>
      </c>
      <c r="M454" s="35">
        <v>62.2</v>
      </c>
    </row>
    <row r="455" spans="1:13" ht="17.25" thickTop="1" thickBot="1">
      <c r="A455" s="37" t="s">
        <v>42</v>
      </c>
      <c r="B455" s="38" t="s">
        <v>43</v>
      </c>
      <c r="C455" s="39" t="s">
        <v>47</v>
      </c>
      <c r="D455" s="39" t="s">
        <v>47</v>
      </c>
      <c r="E455" s="39" t="s">
        <v>47</v>
      </c>
      <c r="F455" s="39" t="s">
        <v>47</v>
      </c>
      <c r="G455" s="39">
        <f t="shared" ref="G455:L455" si="76">B419-G424</f>
        <v>411</v>
      </c>
      <c r="H455" s="39">
        <f t="shared" si="76"/>
        <v>329</v>
      </c>
      <c r="I455" s="39">
        <f t="shared" si="76"/>
        <v>353</v>
      </c>
      <c r="J455" s="39">
        <f t="shared" si="76"/>
        <v>355</v>
      </c>
      <c r="K455" s="39">
        <f t="shared" si="76"/>
        <v>344</v>
      </c>
      <c r="L455" s="39">
        <f t="shared" si="76"/>
        <v>348</v>
      </c>
      <c r="M455" s="40">
        <v>356.66666666666669</v>
      </c>
    </row>
    <row r="456" spans="1:13" ht="15.75">
      <c r="A456" s="41"/>
      <c r="B456" s="42"/>
      <c r="C456" s="43"/>
      <c r="D456" s="43"/>
      <c r="E456" s="43"/>
      <c r="F456" s="43"/>
      <c r="G456" s="43"/>
      <c r="H456" s="44"/>
      <c r="I456" s="44"/>
      <c r="J456" s="44"/>
      <c r="K456" s="44"/>
      <c r="L456" s="44"/>
      <c r="M456" s="43"/>
    </row>
    <row r="457" spans="1:13" ht="15.75">
      <c r="A457" s="61"/>
      <c r="B457" s="62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</row>
    <row r="458" spans="1:13" ht="15.75">
      <c r="A458" s="21" t="s">
        <v>79</v>
      </c>
      <c r="B458" s="21"/>
      <c r="C458" s="21"/>
      <c r="D458" s="21"/>
      <c r="E458" s="21"/>
      <c r="F458" s="21"/>
      <c r="G458" s="21"/>
      <c r="H458" s="22"/>
      <c r="I458" s="22"/>
      <c r="J458" s="22"/>
      <c r="K458" s="22"/>
      <c r="L458" s="22"/>
      <c r="M458" s="23"/>
    </row>
    <row r="459" spans="1:13" ht="16.5" thickBot="1">
      <c r="A459" s="24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3"/>
    </row>
    <row r="460" spans="1:13" ht="32.25" thickBot="1">
      <c r="A460" s="3" t="s">
        <v>27</v>
      </c>
      <c r="B460" s="4" t="s">
        <v>52</v>
      </c>
      <c r="C460" s="4" t="s">
        <v>53</v>
      </c>
      <c r="D460" s="4" t="s">
        <v>54</v>
      </c>
      <c r="E460" s="4" t="s">
        <v>55</v>
      </c>
      <c r="F460" s="4" t="s">
        <v>56</v>
      </c>
      <c r="G460" s="4" t="s">
        <v>57</v>
      </c>
      <c r="H460" s="4" t="s">
        <v>58</v>
      </c>
      <c r="I460" s="4" t="s">
        <v>59</v>
      </c>
      <c r="J460" s="4" t="s">
        <v>60</v>
      </c>
      <c r="K460" s="4" t="s">
        <v>61</v>
      </c>
      <c r="L460" s="4" t="s">
        <v>62</v>
      </c>
      <c r="M460" s="58" t="s">
        <v>28</v>
      </c>
    </row>
    <row r="461" spans="1:13" ht="16.5" thickBot="1">
      <c r="A461" s="28" t="s">
        <v>30</v>
      </c>
      <c r="B461" s="47" t="s">
        <v>47</v>
      </c>
      <c r="C461" s="48"/>
      <c r="D461" s="48" t="e">
        <f t="shared" ref="D461:E464" si="77">(C412-D413)/C412</f>
        <v>#VALUE!</v>
      </c>
      <c r="E461" s="48" t="e">
        <f t="shared" si="77"/>
        <v>#VALUE!</v>
      </c>
      <c r="F461" s="48"/>
      <c r="G461" s="48"/>
      <c r="H461" s="48"/>
      <c r="I461" s="48"/>
      <c r="J461" s="48"/>
      <c r="K461" s="48"/>
      <c r="L461" s="48"/>
      <c r="M461" s="49">
        <v>0.75</v>
      </c>
    </row>
    <row r="462" spans="1:13" ht="16.5" thickBot="1">
      <c r="A462" s="28" t="s">
        <v>31</v>
      </c>
      <c r="B462" s="47" t="s">
        <v>47</v>
      </c>
      <c r="C462" s="48"/>
      <c r="D462" s="48" t="e">
        <f t="shared" si="77"/>
        <v>#VALUE!</v>
      </c>
      <c r="E462" s="48" t="e">
        <f t="shared" si="77"/>
        <v>#VALUE!</v>
      </c>
      <c r="F462" s="48"/>
      <c r="G462" s="48" t="e">
        <f>(F413-G414)/F413</f>
        <v>#VALUE!</v>
      </c>
      <c r="H462" s="48"/>
      <c r="I462" s="48"/>
      <c r="J462" s="48"/>
      <c r="K462" s="48"/>
      <c r="L462" s="48"/>
      <c r="M462" s="49">
        <v>0.66666666666666663</v>
      </c>
    </row>
    <row r="463" spans="1:13" ht="16.5" thickBot="1">
      <c r="A463" s="28" t="s">
        <v>32</v>
      </c>
      <c r="B463" s="47" t="s">
        <v>47</v>
      </c>
      <c r="C463" s="48"/>
      <c r="D463" s="48" t="e">
        <f t="shared" si="77"/>
        <v>#VALUE!</v>
      </c>
      <c r="E463" s="48" t="e">
        <f t="shared" si="77"/>
        <v>#VALUE!</v>
      </c>
      <c r="F463" s="48"/>
      <c r="G463" s="48"/>
      <c r="H463" s="48"/>
      <c r="I463" s="48"/>
      <c r="J463" s="48"/>
      <c r="K463" s="48"/>
      <c r="L463" s="48"/>
      <c r="M463" s="49">
        <v>0</v>
      </c>
    </row>
    <row r="464" spans="1:13" ht="16.5" thickBot="1">
      <c r="A464" s="28" t="s">
        <v>33</v>
      </c>
      <c r="B464" s="47" t="s">
        <v>47</v>
      </c>
      <c r="C464" s="48"/>
      <c r="D464" s="48" t="e">
        <f t="shared" si="77"/>
        <v>#VALUE!</v>
      </c>
      <c r="E464" s="48" t="e">
        <f t="shared" si="77"/>
        <v>#VALUE!</v>
      </c>
      <c r="F464" s="48" t="e">
        <f>(E415-F416)/E415</f>
        <v>#VALUE!</v>
      </c>
      <c r="G464" s="48" t="e">
        <f>(F415-G416)/F415</f>
        <v>#VALUE!</v>
      </c>
      <c r="H464" s="48"/>
      <c r="I464" s="48"/>
      <c r="J464" s="48"/>
      <c r="K464" s="48"/>
      <c r="L464" s="48"/>
      <c r="M464" s="49">
        <v>-8.375</v>
      </c>
    </row>
    <row r="465" spans="1:14" ht="16.5" thickBot="1">
      <c r="A465" s="28" t="s">
        <v>34</v>
      </c>
      <c r="B465" s="47" t="s">
        <v>47</v>
      </c>
      <c r="C465" s="48">
        <f t="shared" ref="C465:L472" si="78">(B416-C417)/B416</f>
        <v>-21</v>
      </c>
      <c r="D465" s="48">
        <f t="shared" si="78"/>
        <v>-6.5434782608695654</v>
      </c>
      <c r="E465" s="48">
        <f t="shared" si="78"/>
        <v>-14.333333333333334</v>
      </c>
      <c r="F465" s="48" t="e">
        <f t="shared" si="78"/>
        <v>#VALUE!</v>
      </c>
      <c r="G465" s="48">
        <f t="shared" si="78"/>
        <v>-15.318181818181818</v>
      </c>
      <c r="H465" s="48"/>
      <c r="I465" s="48" t="e">
        <f t="shared" si="78"/>
        <v>#VALUE!</v>
      </c>
      <c r="J465" s="48"/>
      <c r="K465" s="48">
        <f t="shared" si="78"/>
        <v>-16.866666666666667</v>
      </c>
      <c r="L465" s="48">
        <f t="shared" si="78"/>
        <v>-10.199999999999999</v>
      </c>
      <c r="M465" s="49">
        <v>-36.354136081309996</v>
      </c>
    </row>
    <row r="466" spans="1:14" ht="16.5" thickBot="1">
      <c r="A466" s="28" t="s">
        <v>35</v>
      </c>
      <c r="B466" s="47" t="s">
        <v>47</v>
      </c>
      <c r="C466" s="48">
        <f t="shared" si="78"/>
        <v>0</v>
      </c>
      <c r="D466" s="48">
        <f t="shared" si="78"/>
        <v>-1.6042780748663103E-2</v>
      </c>
      <c r="E466" s="48">
        <f t="shared" si="78"/>
        <v>-9.7982708933717577E-2</v>
      </c>
      <c r="F466" s="48">
        <f t="shared" si="78"/>
        <v>-1.358695652173913E-2</v>
      </c>
      <c r="G466" s="48">
        <f t="shared" si="78"/>
        <v>8.069164265129683E-2</v>
      </c>
      <c r="H466" s="48">
        <f t="shared" si="78"/>
        <v>3.8997214484679667E-2</v>
      </c>
      <c r="I466" s="48">
        <f t="shared" si="78"/>
        <v>1.5151515151515152E-2</v>
      </c>
      <c r="J466" s="48">
        <f t="shared" si="78"/>
        <v>6.2893081761006293E-3</v>
      </c>
      <c r="K466" s="48">
        <f t="shared" si="78"/>
        <v>2.3333333333333334E-2</v>
      </c>
      <c r="L466" s="48">
        <f t="shared" si="78"/>
        <v>2.9850746268656716E-2</v>
      </c>
      <c r="M466" s="49">
        <v>6.6701313861462514E-3</v>
      </c>
    </row>
    <row r="467" spans="1:14" ht="16.5" thickBot="1">
      <c r="A467" s="28" t="s">
        <v>36</v>
      </c>
      <c r="B467" s="47" t="s">
        <v>47</v>
      </c>
      <c r="C467" s="48">
        <f t="shared" si="78"/>
        <v>-3.2019704433497539E-2</v>
      </c>
      <c r="D467" s="48">
        <f t="shared" si="78"/>
        <v>3.896103896103896E-2</v>
      </c>
      <c r="E467" s="48">
        <f t="shared" si="78"/>
        <v>-4.4736842105263158E-2</v>
      </c>
      <c r="F467" s="48">
        <f t="shared" si="78"/>
        <v>-5.2493438320209973E-3</v>
      </c>
      <c r="G467" s="48">
        <f t="shared" si="78"/>
        <v>-1.3404825737265416E-2</v>
      </c>
      <c r="H467" s="48">
        <f t="shared" si="78"/>
        <v>-0.11912225705329153</v>
      </c>
      <c r="I467" s="48">
        <f t="shared" si="78"/>
        <v>-3.7681159420289857E-2</v>
      </c>
      <c r="J467" s="48">
        <f t="shared" si="78"/>
        <v>2.7692307692307693E-2</v>
      </c>
      <c r="K467" s="48">
        <f t="shared" si="78"/>
        <v>-1.8987341772151899E-2</v>
      </c>
      <c r="L467" s="48">
        <f t="shared" si="78"/>
        <v>2.0477815699658702E-2</v>
      </c>
      <c r="M467" s="49">
        <v>-1.8407031200077504E-2</v>
      </c>
    </row>
    <row r="468" spans="1:14" ht="16.5" thickBot="1">
      <c r="A468" s="28" t="s">
        <v>37</v>
      </c>
      <c r="B468" s="47" t="s">
        <v>47</v>
      </c>
      <c r="C468" s="48">
        <f t="shared" si="78"/>
        <v>0.15212527964205816</v>
      </c>
      <c r="D468" s="48">
        <f t="shared" si="78"/>
        <v>0.17422434367541767</v>
      </c>
      <c r="E468" s="48">
        <f t="shared" si="78"/>
        <v>0.10540540540540541</v>
      </c>
      <c r="F468" s="48">
        <f t="shared" si="78"/>
        <v>0.10831234256926953</v>
      </c>
      <c r="G468" s="48">
        <f t="shared" si="78"/>
        <v>0.10966057441253264</v>
      </c>
      <c r="H468" s="48">
        <f t="shared" si="78"/>
        <v>0.20370370370370369</v>
      </c>
      <c r="I468" s="48">
        <f t="shared" si="78"/>
        <v>0.17086834733893558</v>
      </c>
      <c r="J468" s="48">
        <f t="shared" si="78"/>
        <v>0.14804469273743018</v>
      </c>
      <c r="K468" s="48">
        <f t="shared" si="78"/>
        <v>0.16139240506329114</v>
      </c>
      <c r="L468" s="48">
        <f t="shared" si="78"/>
        <v>0.2267080745341615</v>
      </c>
      <c r="M468" s="49">
        <v>0.15604451690822055</v>
      </c>
    </row>
    <row r="469" spans="1:14" ht="16.5" thickBot="1">
      <c r="A469" s="28" t="s">
        <v>38</v>
      </c>
      <c r="B469" s="47" t="s">
        <v>47</v>
      </c>
      <c r="C469" s="48">
        <f t="shared" si="78"/>
        <v>0.38765432098765434</v>
      </c>
      <c r="D469" s="48">
        <f t="shared" si="78"/>
        <v>0.39841688654353563</v>
      </c>
      <c r="E469" s="48">
        <f t="shared" si="78"/>
        <v>0.36994219653179189</v>
      </c>
      <c r="F469" s="48">
        <f t="shared" si="78"/>
        <v>0.39274924471299094</v>
      </c>
      <c r="G469" s="48">
        <f t="shared" si="78"/>
        <v>0.39548022598870058</v>
      </c>
      <c r="H469" s="48">
        <f t="shared" si="78"/>
        <v>0.39882697947214074</v>
      </c>
      <c r="I469" s="48">
        <f t="shared" si="78"/>
        <v>0.4019933554817276</v>
      </c>
      <c r="J469" s="48">
        <f t="shared" si="78"/>
        <v>0.28040540540540543</v>
      </c>
      <c r="K469" s="48">
        <f t="shared" si="78"/>
        <v>0.38688524590163936</v>
      </c>
      <c r="L469" s="48">
        <f t="shared" si="78"/>
        <v>0.4679245283018868</v>
      </c>
      <c r="M469" s="49">
        <v>0.38802783893274734</v>
      </c>
    </row>
    <row r="470" spans="1:14" ht="16.5" thickBot="1">
      <c r="A470" s="28" t="s">
        <v>39</v>
      </c>
      <c r="B470" s="47" t="s">
        <v>47</v>
      </c>
      <c r="C470" s="48">
        <f t="shared" si="78"/>
        <v>0.34210526315789475</v>
      </c>
      <c r="D470" s="48">
        <f t="shared" si="78"/>
        <v>0.23790322580645162</v>
      </c>
      <c r="E470" s="48">
        <f t="shared" si="78"/>
        <v>0.34649122807017546</v>
      </c>
      <c r="F470" s="48">
        <f t="shared" si="78"/>
        <v>0.26605504587155965</v>
      </c>
      <c r="G470" s="48">
        <f t="shared" si="78"/>
        <v>0.42786069651741293</v>
      </c>
      <c r="H470" s="48">
        <f t="shared" si="78"/>
        <v>0.31308411214953269</v>
      </c>
      <c r="I470" s="48">
        <f t="shared" si="78"/>
        <v>0.34634146341463412</v>
      </c>
      <c r="J470" s="48">
        <f t="shared" si="78"/>
        <v>0.33333333333333331</v>
      </c>
      <c r="K470" s="48">
        <f t="shared" si="78"/>
        <v>0.29107981220657275</v>
      </c>
      <c r="L470" s="48">
        <f t="shared" si="78"/>
        <v>0.37433155080213903</v>
      </c>
      <c r="M470" s="49">
        <v>0.32785857313297073</v>
      </c>
    </row>
    <row r="471" spans="1:14" ht="16.5" thickBot="1">
      <c r="A471" s="28" t="s">
        <v>40</v>
      </c>
      <c r="B471" s="47" t="s">
        <v>47</v>
      </c>
      <c r="C471" s="48">
        <f t="shared" si="78"/>
        <v>0.23809523809523808</v>
      </c>
      <c r="D471" s="48">
        <f t="shared" si="78"/>
        <v>0.21</v>
      </c>
      <c r="E471" s="48">
        <f t="shared" si="78"/>
        <v>0.31746031746031744</v>
      </c>
      <c r="F471" s="48">
        <f t="shared" si="78"/>
        <v>0.34228187919463088</v>
      </c>
      <c r="G471" s="48">
        <f t="shared" si="78"/>
        <v>0.25624999999999998</v>
      </c>
      <c r="H471" s="48">
        <f t="shared" si="78"/>
        <v>0.15652173913043479</v>
      </c>
      <c r="I471" s="48">
        <f t="shared" si="78"/>
        <v>0.38775510204081631</v>
      </c>
      <c r="J471" s="48">
        <f t="shared" si="78"/>
        <v>0.38059701492537312</v>
      </c>
      <c r="K471" s="48">
        <f t="shared" si="78"/>
        <v>0.34166666666666667</v>
      </c>
      <c r="L471" s="48">
        <f t="shared" si="78"/>
        <v>0.39072847682119205</v>
      </c>
      <c r="M471" s="49">
        <v>0.30213564343346694</v>
      </c>
    </row>
    <row r="472" spans="1:14" ht="16.5" thickBot="1">
      <c r="A472" s="33" t="s">
        <v>41</v>
      </c>
      <c r="B472" s="47" t="s">
        <v>47</v>
      </c>
      <c r="C472" s="48">
        <f t="shared" si="78"/>
        <v>0.42763157894736842</v>
      </c>
      <c r="D472" s="48">
        <f t="shared" si="78"/>
        <v>0.50694444444444442</v>
      </c>
      <c r="E472" s="48">
        <f t="shared" si="78"/>
        <v>0.65822784810126578</v>
      </c>
      <c r="F472" s="48">
        <f t="shared" si="78"/>
        <v>0.52713178294573648</v>
      </c>
      <c r="G472" s="48">
        <f t="shared" si="78"/>
        <v>0.63265306122448983</v>
      </c>
      <c r="H472" s="48">
        <f t="shared" si="78"/>
        <v>0.24369747899159663</v>
      </c>
      <c r="I472" s="48">
        <f t="shared" si="78"/>
        <v>0.82474226804123707</v>
      </c>
      <c r="J472" s="48">
        <f t="shared" si="78"/>
        <v>0.53333333333333333</v>
      </c>
      <c r="K472" s="48">
        <f t="shared" si="78"/>
        <v>0.53012048192771088</v>
      </c>
      <c r="L472" s="48">
        <f>(K423-L424)/K423</f>
        <v>0.620253164556962</v>
      </c>
      <c r="M472" s="49">
        <v>0.55047354425141448</v>
      </c>
    </row>
    <row r="473" spans="1:14" ht="17.25" thickTop="1" thickBot="1">
      <c r="A473" s="64" t="s">
        <v>42</v>
      </c>
      <c r="B473" s="51"/>
      <c r="C473" s="51"/>
      <c r="D473" s="51"/>
      <c r="E473" s="51"/>
      <c r="F473" s="51"/>
      <c r="G473" s="51">
        <f t="shared" ref="G473:L473" si="79">(B419-G424)/B419</f>
        <v>0.91946308724832215</v>
      </c>
      <c r="H473" s="51">
        <f t="shared" si="79"/>
        <v>0.78520286396181382</v>
      </c>
      <c r="I473" s="51">
        <f t="shared" si="79"/>
        <v>0.95405405405405408</v>
      </c>
      <c r="J473" s="51">
        <f t="shared" si="79"/>
        <v>0.89420654911838793</v>
      </c>
      <c r="K473" s="51">
        <f t="shared" si="79"/>
        <v>0.89817232375979117</v>
      </c>
      <c r="L473" s="51">
        <f t="shared" si="79"/>
        <v>0.92063492063492058</v>
      </c>
      <c r="M473" s="49">
        <v>0.89528896646288159</v>
      </c>
    </row>
    <row r="474" spans="1:14" ht="32.25" thickBot="1">
      <c r="A474" s="64" t="s">
        <v>67</v>
      </c>
      <c r="B474" s="53"/>
      <c r="C474" s="53"/>
      <c r="D474" s="53"/>
      <c r="E474" s="53"/>
      <c r="F474" s="53"/>
      <c r="G474" s="53"/>
      <c r="H474" s="53"/>
      <c r="I474" s="53"/>
      <c r="J474" s="54"/>
      <c r="K474" s="54">
        <f>AVERAGE(G473:K473)</f>
        <v>0.89021977562847376</v>
      </c>
      <c r="L474" s="54">
        <f>AVERAGE(H473:L473)</f>
        <v>0.89045414230579356</v>
      </c>
      <c r="M474" s="54"/>
    </row>
    <row r="475" spans="1:14" ht="15.75">
      <c r="A475" s="18"/>
      <c r="B475" s="20"/>
      <c r="C475" s="20"/>
      <c r="D475" s="20"/>
      <c r="E475" s="20"/>
      <c r="F475" s="20"/>
      <c r="G475" s="19"/>
      <c r="H475" s="19"/>
      <c r="I475" s="19"/>
      <c r="J475" s="19"/>
      <c r="K475" s="19"/>
      <c r="L475" s="19"/>
    </row>
    <row r="476" spans="1:14" ht="16.5" thickBot="1">
      <c r="A476" s="50"/>
      <c r="B476" s="53"/>
      <c r="C476" s="53"/>
      <c r="D476" s="53"/>
      <c r="E476" s="53"/>
      <c r="F476" s="53"/>
      <c r="G476" s="53"/>
      <c r="H476" s="53"/>
      <c r="I476" s="53"/>
      <c r="J476" s="54"/>
      <c r="K476" s="54"/>
      <c r="L476" s="54"/>
      <c r="M476" s="54"/>
      <c r="N476" s="54"/>
    </row>
    <row r="477" spans="1:14" ht="15.75">
      <c r="A477" s="18"/>
      <c r="B477" s="20"/>
      <c r="C477" s="20"/>
      <c r="D477" s="20"/>
      <c r="E477" s="20"/>
      <c r="F477" s="20"/>
      <c r="G477" s="19"/>
      <c r="H477" s="19"/>
      <c r="I477" s="19"/>
      <c r="J477" s="19"/>
      <c r="K477" s="19"/>
      <c r="L477" s="19"/>
    </row>
    <row r="478" spans="1:14" ht="15.75">
      <c r="A478" s="1" t="s">
        <v>80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4" ht="16.5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4" ht="16.5" thickBot="1">
      <c r="A480" s="3"/>
      <c r="B480" s="4" t="s">
        <v>1</v>
      </c>
      <c r="C480" s="4" t="s">
        <v>2</v>
      </c>
      <c r="D480" s="4" t="s">
        <v>3</v>
      </c>
      <c r="E480" s="4" t="s">
        <v>4</v>
      </c>
      <c r="F480" s="4" t="s">
        <v>5</v>
      </c>
      <c r="G480" s="4" t="s">
        <v>6</v>
      </c>
      <c r="H480" s="4" t="s">
        <v>7</v>
      </c>
      <c r="I480" s="4" t="s">
        <v>8</v>
      </c>
      <c r="J480" s="4" t="s">
        <v>9</v>
      </c>
      <c r="K480" s="4" t="s">
        <v>10</v>
      </c>
      <c r="L480" s="4" t="s">
        <v>11</v>
      </c>
    </row>
    <row r="481" spans="1:12" ht="16.5" thickBot="1">
      <c r="A481" s="5" t="s">
        <v>12</v>
      </c>
      <c r="B481" s="6"/>
      <c r="C481" s="6"/>
      <c r="D481" s="6"/>
      <c r="E481" s="6"/>
      <c r="F481" s="6"/>
      <c r="G481" s="8"/>
      <c r="H481" s="8"/>
      <c r="I481" s="8"/>
      <c r="J481" s="8"/>
      <c r="K481" s="8"/>
      <c r="L481" s="65"/>
    </row>
    <row r="482" spans="1:12" ht="16.5" thickBot="1">
      <c r="A482" s="5">
        <v>1</v>
      </c>
      <c r="B482" s="6"/>
      <c r="C482" s="6"/>
      <c r="D482" s="6"/>
      <c r="E482" s="6"/>
      <c r="F482" s="7"/>
      <c r="G482" s="8"/>
      <c r="H482" s="8"/>
      <c r="I482" s="8"/>
      <c r="J482" s="8"/>
      <c r="K482" s="8"/>
      <c r="L482" s="65"/>
    </row>
    <row r="483" spans="1:12" ht="16.5" thickBot="1">
      <c r="A483" s="5">
        <v>2</v>
      </c>
      <c r="B483" s="6"/>
      <c r="C483" s="6"/>
      <c r="D483" s="6"/>
      <c r="E483" s="6"/>
      <c r="F483" s="7"/>
      <c r="G483" s="8"/>
      <c r="H483" s="8"/>
      <c r="I483" s="8"/>
      <c r="J483" s="8"/>
      <c r="K483" s="8"/>
      <c r="L483" s="65"/>
    </row>
    <row r="484" spans="1:12" ht="16.5" thickBot="1">
      <c r="A484" s="5">
        <v>3</v>
      </c>
      <c r="B484" s="6"/>
      <c r="C484" s="6"/>
      <c r="D484" s="6"/>
      <c r="E484" s="6"/>
      <c r="F484" s="66"/>
      <c r="G484" s="8"/>
      <c r="H484" s="8"/>
      <c r="I484" s="8"/>
      <c r="J484" s="8"/>
      <c r="K484" s="8"/>
      <c r="L484" s="65"/>
    </row>
    <row r="485" spans="1:12" ht="16.5" thickBot="1">
      <c r="A485" s="5">
        <v>4</v>
      </c>
      <c r="B485" s="6">
        <v>57</v>
      </c>
      <c r="C485" s="6" t="s">
        <v>243</v>
      </c>
      <c r="E485" s="6" t="s">
        <v>243</v>
      </c>
    </row>
    <row r="486" spans="1:12" ht="16.5" thickBot="1">
      <c r="A486" s="5">
        <v>5</v>
      </c>
      <c r="B486" s="6">
        <v>274</v>
      </c>
      <c r="C486" s="6">
        <v>254</v>
      </c>
      <c r="D486" s="6">
        <v>264</v>
      </c>
      <c r="E486" s="6">
        <v>288</v>
      </c>
      <c r="F486" s="6">
        <v>252</v>
      </c>
      <c r="G486" s="6">
        <v>246</v>
      </c>
      <c r="H486" s="6">
        <v>261</v>
      </c>
      <c r="I486" s="6">
        <v>169</v>
      </c>
      <c r="J486" s="6">
        <v>206</v>
      </c>
      <c r="K486" s="6">
        <v>175</v>
      </c>
      <c r="L486" s="6">
        <v>197</v>
      </c>
    </row>
    <row r="487" spans="1:12" ht="16.5" thickBot="1">
      <c r="A487" s="5">
        <v>6</v>
      </c>
      <c r="B487" s="6">
        <v>286</v>
      </c>
      <c r="C487" s="6">
        <v>280</v>
      </c>
      <c r="D487" s="6">
        <v>270</v>
      </c>
      <c r="E487" s="6">
        <v>282</v>
      </c>
      <c r="F487" s="6">
        <v>294</v>
      </c>
      <c r="G487" s="6">
        <v>247</v>
      </c>
      <c r="H487" s="6">
        <v>241</v>
      </c>
      <c r="I487" s="6">
        <v>254</v>
      </c>
      <c r="J487" s="6">
        <v>181</v>
      </c>
      <c r="K487" s="6">
        <v>207</v>
      </c>
      <c r="L487" s="6">
        <v>170</v>
      </c>
    </row>
    <row r="488" spans="1:12" ht="16.5" thickBot="1">
      <c r="A488" s="5">
        <v>7</v>
      </c>
      <c r="B488" s="6">
        <v>268</v>
      </c>
      <c r="C488" s="6">
        <v>289</v>
      </c>
      <c r="D488" s="6">
        <v>293</v>
      </c>
      <c r="E488" s="6">
        <v>281</v>
      </c>
      <c r="F488" s="6">
        <v>284</v>
      </c>
      <c r="G488" s="6">
        <v>297</v>
      </c>
      <c r="H488" s="6">
        <v>248</v>
      </c>
      <c r="I488" s="6">
        <v>243</v>
      </c>
      <c r="J488" s="6">
        <v>248</v>
      </c>
      <c r="K488" s="6">
        <v>174</v>
      </c>
      <c r="L488" s="6">
        <v>210</v>
      </c>
    </row>
    <row r="489" spans="1:12" ht="16.5" thickBot="1">
      <c r="A489" s="5">
        <v>8</v>
      </c>
      <c r="B489" s="6">
        <v>146</v>
      </c>
      <c r="C489" s="6">
        <v>284</v>
      </c>
      <c r="D489" s="6">
        <v>318</v>
      </c>
      <c r="E489" s="6">
        <v>334</v>
      </c>
      <c r="F489" s="6">
        <v>258</v>
      </c>
      <c r="G489" s="6">
        <v>265</v>
      </c>
      <c r="H489" s="6">
        <v>279</v>
      </c>
      <c r="I489" s="6">
        <v>195</v>
      </c>
      <c r="J489" s="6">
        <v>191</v>
      </c>
      <c r="K489" s="6">
        <v>208</v>
      </c>
      <c r="L489" s="6">
        <v>143</v>
      </c>
    </row>
    <row r="490" spans="1:12" ht="16.5" thickBot="1">
      <c r="A490" s="5">
        <v>9</v>
      </c>
      <c r="C490" s="6">
        <v>187</v>
      </c>
      <c r="D490" s="6">
        <v>130</v>
      </c>
      <c r="E490" s="6">
        <v>154</v>
      </c>
      <c r="F490" s="6">
        <v>148</v>
      </c>
      <c r="G490" s="6">
        <v>137</v>
      </c>
      <c r="H490" s="6">
        <v>250</v>
      </c>
      <c r="I490" s="6">
        <v>178</v>
      </c>
      <c r="J490" s="6">
        <v>150</v>
      </c>
      <c r="K490" s="6">
        <v>125</v>
      </c>
      <c r="L490" s="6">
        <v>120</v>
      </c>
    </row>
    <row r="491" spans="1:12" ht="16.5" thickBot="1">
      <c r="A491" s="5">
        <v>10</v>
      </c>
      <c r="C491" s="6">
        <v>118</v>
      </c>
      <c r="D491" s="6">
        <v>130</v>
      </c>
      <c r="E491" s="6">
        <v>91</v>
      </c>
      <c r="F491" s="6">
        <v>96</v>
      </c>
      <c r="G491" s="6">
        <v>80</v>
      </c>
      <c r="H491" s="6">
        <v>90</v>
      </c>
      <c r="I491" s="6">
        <v>83</v>
      </c>
      <c r="J491" s="6">
        <v>111</v>
      </c>
      <c r="K491" s="6">
        <v>68</v>
      </c>
      <c r="L491" s="6">
        <v>46</v>
      </c>
    </row>
    <row r="492" spans="1:12" ht="16.5" thickBot="1">
      <c r="A492" s="5">
        <v>11</v>
      </c>
      <c r="C492" s="6">
        <v>92</v>
      </c>
      <c r="D492" s="6">
        <v>97</v>
      </c>
      <c r="E492" s="6">
        <v>70</v>
      </c>
      <c r="F492" s="6">
        <v>74</v>
      </c>
      <c r="G492" s="6">
        <v>78</v>
      </c>
      <c r="H492" s="6">
        <v>64</v>
      </c>
      <c r="I492" s="6">
        <v>67</v>
      </c>
      <c r="J492" s="6">
        <v>61</v>
      </c>
      <c r="K492" s="6">
        <v>91</v>
      </c>
      <c r="L492" s="6">
        <v>34</v>
      </c>
    </row>
    <row r="493" spans="1:12" ht="16.5" thickBot="1">
      <c r="A493" s="5">
        <v>12</v>
      </c>
      <c r="C493" s="6">
        <v>19</v>
      </c>
      <c r="D493" s="6">
        <v>24</v>
      </c>
      <c r="E493" s="6">
        <v>22</v>
      </c>
      <c r="F493" s="6">
        <v>34</v>
      </c>
      <c r="G493" s="6">
        <v>24</v>
      </c>
      <c r="H493" s="6">
        <v>24</v>
      </c>
      <c r="I493" s="6">
        <v>15</v>
      </c>
      <c r="J493" s="6">
        <v>25</v>
      </c>
      <c r="K493" s="6">
        <v>40</v>
      </c>
      <c r="L493" s="6">
        <v>52</v>
      </c>
    </row>
    <row r="494" spans="1:12" ht="16.5" thickBot="1">
      <c r="A494" s="5" t="s">
        <v>13</v>
      </c>
      <c r="B494" s="6"/>
      <c r="C494" s="6"/>
      <c r="D494" s="6"/>
      <c r="E494" s="6"/>
      <c r="F494" s="55"/>
      <c r="G494" s="6" t="s">
        <v>243</v>
      </c>
      <c r="H494" s="8">
        <v>12</v>
      </c>
      <c r="I494" s="6" t="s">
        <v>243</v>
      </c>
      <c r="J494" s="8">
        <v>21</v>
      </c>
      <c r="K494" s="8">
        <v>16</v>
      </c>
      <c r="L494" s="9">
        <v>16</v>
      </c>
    </row>
    <row r="495" spans="1:12" ht="32.25" thickBot="1">
      <c r="A495" s="10" t="s">
        <v>14</v>
      </c>
      <c r="B495" s="11">
        <v>1031</v>
      </c>
      <c r="C495" s="6" t="s">
        <v>243</v>
      </c>
      <c r="D495" s="11">
        <v>1526</v>
      </c>
      <c r="E495" s="6" t="s">
        <v>243</v>
      </c>
      <c r="F495" s="11">
        <v>1440</v>
      </c>
      <c r="G495" s="6" t="s">
        <v>243</v>
      </c>
      <c r="H495" s="11">
        <v>1469</v>
      </c>
      <c r="I495" s="6" t="s">
        <v>243</v>
      </c>
      <c r="J495" s="11">
        <v>1194</v>
      </c>
      <c r="K495" s="11">
        <v>1104</v>
      </c>
      <c r="L495" s="11">
        <v>988</v>
      </c>
    </row>
    <row r="496" spans="1:12" ht="48" thickBot="1">
      <c r="A496" s="10" t="s">
        <v>15</v>
      </c>
      <c r="B496" s="56"/>
      <c r="C496" s="12" t="e">
        <f t="shared" ref="C496:L496" si="80">((C495-B495)/B495)</f>
        <v>#VALUE!</v>
      </c>
      <c r="D496" s="12" t="e">
        <f t="shared" si="80"/>
        <v>#VALUE!</v>
      </c>
      <c r="E496" s="12" t="e">
        <f t="shared" si="80"/>
        <v>#VALUE!</v>
      </c>
      <c r="F496" s="12" t="e">
        <f t="shared" si="80"/>
        <v>#VALUE!</v>
      </c>
      <c r="G496" s="12" t="e">
        <f t="shared" si="80"/>
        <v>#VALUE!</v>
      </c>
      <c r="H496" s="12" t="e">
        <f t="shared" si="80"/>
        <v>#VALUE!</v>
      </c>
      <c r="I496" s="12" t="e">
        <f t="shared" si="80"/>
        <v>#VALUE!</v>
      </c>
      <c r="J496" s="12" t="e">
        <f t="shared" si="80"/>
        <v>#VALUE!</v>
      </c>
      <c r="K496" s="12">
        <f t="shared" si="80"/>
        <v>-7.5376884422110546E-2</v>
      </c>
      <c r="L496" s="12">
        <f t="shared" si="80"/>
        <v>-0.10507246376811594</v>
      </c>
    </row>
    <row r="497" spans="1:13" ht="48" thickBot="1">
      <c r="A497" s="10" t="s">
        <v>16</v>
      </c>
      <c r="B497" s="12"/>
      <c r="C497" s="12"/>
      <c r="D497" s="12"/>
      <c r="E497" s="12"/>
      <c r="F497" s="13"/>
      <c r="G497" s="13" t="e">
        <f t="shared" ref="G497:L497" si="81">(G495-B495)/B495</f>
        <v>#VALUE!</v>
      </c>
      <c r="H497" s="13" t="e">
        <f t="shared" si="81"/>
        <v>#VALUE!</v>
      </c>
      <c r="I497" s="13" t="e">
        <f t="shared" si="81"/>
        <v>#VALUE!</v>
      </c>
      <c r="J497" s="13" t="e">
        <f t="shared" si="81"/>
        <v>#VALUE!</v>
      </c>
      <c r="K497" s="13">
        <f t="shared" si="81"/>
        <v>-0.23333333333333334</v>
      </c>
      <c r="L497" s="13" t="e">
        <f t="shared" si="81"/>
        <v>#VALUE!</v>
      </c>
    </row>
    <row r="498" spans="1:13" ht="48" thickBot="1">
      <c r="A498" s="10" t="s">
        <v>17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3"/>
      <c r="L498" s="13">
        <f>(L495-B495)/B495</f>
        <v>-4.1707080504364696E-2</v>
      </c>
    </row>
    <row r="499" spans="1:13" ht="32.25" thickBot="1">
      <c r="A499" s="10" t="s">
        <v>18</v>
      </c>
      <c r="B499" s="14">
        <v>4834</v>
      </c>
      <c r="C499" s="14">
        <v>4370</v>
      </c>
      <c r="D499" s="14">
        <v>4227</v>
      </c>
      <c r="E499" s="14">
        <v>4114</v>
      </c>
      <c r="F499" s="14">
        <v>4019</v>
      </c>
      <c r="G499" s="67">
        <v>3988</v>
      </c>
      <c r="H499" s="67">
        <v>3962</v>
      </c>
      <c r="I499" s="67">
        <v>3599</v>
      </c>
      <c r="J499" s="67">
        <v>3496</v>
      </c>
      <c r="K499" s="67">
        <v>3450</v>
      </c>
      <c r="L499" s="68">
        <v>3374</v>
      </c>
    </row>
    <row r="500" spans="1:13" ht="63.75" thickBot="1">
      <c r="A500" s="10" t="s">
        <v>19</v>
      </c>
      <c r="B500" s="16"/>
      <c r="C500" s="12">
        <f t="shared" ref="C500:L500" si="82">(C499-B499)/B499</f>
        <v>-9.5986760446834921E-2</v>
      </c>
      <c r="D500" s="12">
        <f t="shared" si="82"/>
        <v>-3.272311212814645E-2</v>
      </c>
      <c r="E500" s="12">
        <f t="shared" si="82"/>
        <v>-2.6732907499408563E-2</v>
      </c>
      <c r="F500" s="12">
        <f t="shared" si="82"/>
        <v>-2.3091881380651436E-2</v>
      </c>
      <c r="G500" s="12">
        <f t="shared" si="82"/>
        <v>-7.7133615327195822E-3</v>
      </c>
      <c r="H500" s="12">
        <f t="shared" si="82"/>
        <v>-6.5195586760280842E-3</v>
      </c>
      <c r="I500" s="12">
        <f t="shared" si="82"/>
        <v>-9.1620393740535086E-2</v>
      </c>
      <c r="J500" s="12">
        <f t="shared" si="82"/>
        <v>-2.8619060850236178E-2</v>
      </c>
      <c r="K500" s="12">
        <f t="shared" si="82"/>
        <v>-1.3157894736842105E-2</v>
      </c>
      <c r="L500" s="12">
        <f t="shared" si="82"/>
        <v>-2.2028985507246378E-2</v>
      </c>
    </row>
    <row r="501" spans="1:13" ht="63.75" thickBot="1">
      <c r="A501" s="10" t="s">
        <v>20</v>
      </c>
      <c r="B501" s="16"/>
      <c r="C501" s="17"/>
      <c r="D501" s="17"/>
      <c r="E501" s="17"/>
      <c r="F501" s="17"/>
      <c r="G501" s="12">
        <f t="shared" ref="G501:L501" si="83">(G499-B499)/B499</f>
        <v>-0.17501034340091021</v>
      </c>
      <c r="H501" s="12">
        <f t="shared" si="83"/>
        <v>-9.3363844393592674E-2</v>
      </c>
      <c r="I501" s="12">
        <f t="shared" si="83"/>
        <v>-0.14856872486396971</v>
      </c>
      <c r="J501" s="12">
        <f t="shared" si="83"/>
        <v>-0.15021876519202723</v>
      </c>
      <c r="K501" s="12">
        <f t="shared" si="83"/>
        <v>-0.14157750684249815</v>
      </c>
      <c r="L501" s="12">
        <f t="shared" si="83"/>
        <v>-0.15396188565697091</v>
      </c>
    </row>
    <row r="502" spans="1:13" ht="63.75" thickBot="1">
      <c r="A502" s="10" t="s">
        <v>21</v>
      </c>
      <c r="B502" s="16"/>
      <c r="C502" s="17"/>
      <c r="D502" s="17"/>
      <c r="E502" s="17"/>
      <c r="F502" s="17"/>
      <c r="G502" s="12"/>
      <c r="H502" s="12"/>
      <c r="I502" s="12"/>
      <c r="J502" s="12"/>
      <c r="K502" s="12"/>
      <c r="L502" s="12">
        <f>(L499-B499)/B499</f>
        <v>-0.30202730657840299</v>
      </c>
    </row>
    <row r="503" spans="1:13" ht="32.25" thickBot="1">
      <c r="A503" s="10" t="s">
        <v>22</v>
      </c>
      <c r="B503" s="12">
        <f t="shared" ref="B503:L503" si="84">B495/B499</f>
        <v>0.21328092676872157</v>
      </c>
      <c r="C503" s="12" t="e">
        <f t="shared" si="84"/>
        <v>#VALUE!</v>
      </c>
      <c r="D503" s="12">
        <f t="shared" si="84"/>
        <v>0.36101253844334041</v>
      </c>
      <c r="E503" s="12" t="e">
        <f t="shared" si="84"/>
        <v>#VALUE!</v>
      </c>
      <c r="F503" s="12">
        <f t="shared" si="84"/>
        <v>0.3582980841005225</v>
      </c>
      <c r="G503" s="12" t="e">
        <f t="shared" si="84"/>
        <v>#VALUE!</v>
      </c>
      <c r="H503" s="12">
        <f t="shared" si="84"/>
        <v>0.37077233720343261</v>
      </c>
      <c r="I503" s="12" t="e">
        <f t="shared" si="84"/>
        <v>#VALUE!</v>
      </c>
      <c r="J503" s="12">
        <f t="shared" si="84"/>
        <v>0.34153318077803202</v>
      </c>
      <c r="K503" s="12">
        <f t="shared" si="84"/>
        <v>0.32</v>
      </c>
      <c r="L503" s="12">
        <f t="shared" si="84"/>
        <v>0.29282750444576172</v>
      </c>
    </row>
    <row r="504" spans="1:13" ht="63">
      <c r="A504" s="18" t="s">
        <v>23</v>
      </c>
      <c r="B504" s="19"/>
      <c r="C504" s="19" t="e">
        <f t="shared" ref="C504:K504" si="85">(C503-B503)</f>
        <v>#VALUE!</v>
      </c>
      <c r="D504" s="19" t="e">
        <f t="shared" si="85"/>
        <v>#VALUE!</v>
      </c>
      <c r="E504" s="19" t="e">
        <f t="shared" si="85"/>
        <v>#VALUE!</v>
      </c>
      <c r="F504" s="19" t="e">
        <f t="shared" si="85"/>
        <v>#VALUE!</v>
      </c>
      <c r="G504" s="19" t="e">
        <f t="shared" si="85"/>
        <v>#VALUE!</v>
      </c>
      <c r="H504" s="19" t="e">
        <f t="shared" si="85"/>
        <v>#VALUE!</v>
      </c>
      <c r="I504" s="19" t="e">
        <f t="shared" si="85"/>
        <v>#VALUE!</v>
      </c>
      <c r="J504" s="19" t="e">
        <f t="shared" si="85"/>
        <v>#VALUE!</v>
      </c>
      <c r="K504" s="19">
        <f t="shared" si="85"/>
        <v>-2.1533180778032013E-2</v>
      </c>
      <c r="L504" s="19">
        <f>(L503-K503)</f>
        <v>-2.7172495554238285E-2</v>
      </c>
    </row>
    <row r="505" spans="1:13" ht="63">
      <c r="A505" s="18" t="s">
        <v>24</v>
      </c>
      <c r="B505" s="19"/>
      <c r="C505" s="19"/>
      <c r="D505" s="19"/>
      <c r="E505" s="19"/>
      <c r="F505" s="19"/>
      <c r="G505" s="19" t="e">
        <f>G503-B503</f>
        <v>#VALUE!</v>
      </c>
      <c r="H505" s="19" t="e">
        <f t="shared" ref="H505:K505" si="86">H503-C503</f>
        <v>#VALUE!</v>
      </c>
      <c r="I505" s="19" t="e">
        <f t="shared" si="86"/>
        <v>#VALUE!</v>
      </c>
      <c r="J505" s="19" t="e">
        <f t="shared" si="86"/>
        <v>#VALUE!</v>
      </c>
      <c r="K505" s="19">
        <f t="shared" si="86"/>
        <v>-3.8298084100522489E-2</v>
      </c>
      <c r="L505" s="19" t="e">
        <f>L503-G503</f>
        <v>#VALUE!</v>
      </c>
    </row>
    <row r="506" spans="1:13" ht="63">
      <c r="A506" s="18" t="s">
        <v>25</v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>
        <f>L503-B503</f>
        <v>7.9546577677040153E-2</v>
      </c>
    </row>
    <row r="507" spans="1:13" ht="15.75">
      <c r="A507" s="18"/>
      <c r="B507" s="20"/>
      <c r="C507" s="20"/>
      <c r="D507" s="20"/>
      <c r="E507" s="20"/>
      <c r="F507" s="20"/>
      <c r="G507" s="19"/>
      <c r="H507" s="19"/>
      <c r="I507" s="19"/>
      <c r="J507" s="19"/>
      <c r="K507" s="19"/>
      <c r="L507" s="19"/>
    </row>
    <row r="508" spans="1:13" ht="15.75">
      <c r="A508" s="21" t="s">
        <v>81</v>
      </c>
      <c r="B508" s="21"/>
      <c r="C508" s="21"/>
      <c r="D508" s="21"/>
      <c r="E508" s="21"/>
      <c r="F508" s="21"/>
      <c r="G508" s="22"/>
      <c r="H508" s="22"/>
      <c r="I508" s="22"/>
      <c r="J508" s="22"/>
      <c r="K508" s="22"/>
      <c r="L508" s="22"/>
      <c r="M508" s="23"/>
    </row>
    <row r="509" spans="1:13" ht="16.5" thickBot="1">
      <c r="A509" s="24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3"/>
    </row>
    <row r="510" spans="1:13" ht="32.25" thickBot="1">
      <c r="A510" s="57" t="s">
        <v>27</v>
      </c>
      <c r="B510" s="4" t="s">
        <v>52</v>
      </c>
      <c r="C510" s="4" t="s">
        <v>53</v>
      </c>
      <c r="D510" s="4" t="s">
        <v>54</v>
      </c>
      <c r="E510" s="4" t="s">
        <v>55</v>
      </c>
      <c r="F510" s="4" t="s">
        <v>56</v>
      </c>
      <c r="G510" s="4" t="s">
        <v>57</v>
      </c>
      <c r="H510" s="4" t="s">
        <v>58</v>
      </c>
      <c r="I510" s="4" t="s">
        <v>59</v>
      </c>
      <c r="J510" s="4" t="s">
        <v>60</v>
      </c>
      <c r="K510" s="4" t="s">
        <v>61</v>
      </c>
      <c r="L510" s="4" t="s">
        <v>62</v>
      </c>
      <c r="M510" s="58" t="s">
        <v>28</v>
      </c>
    </row>
    <row r="511" spans="1:13" ht="16.5" thickBot="1">
      <c r="A511" s="28" t="s">
        <v>29</v>
      </c>
      <c r="B511" s="29" t="s">
        <v>47</v>
      </c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0"/>
    </row>
    <row r="512" spans="1:13" ht="16.5" thickBot="1">
      <c r="A512" s="28" t="s">
        <v>30</v>
      </c>
      <c r="B512" s="59" t="s">
        <v>43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2"/>
    </row>
    <row r="513" spans="1:13" ht="16.5" thickBot="1">
      <c r="A513" s="28" t="s">
        <v>31</v>
      </c>
      <c r="B513" s="59" t="s">
        <v>43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2"/>
    </row>
    <row r="514" spans="1:13" ht="16.5" thickBot="1">
      <c r="A514" s="28" t="s">
        <v>32</v>
      </c>
      <c r="B514" s="59" t="s">
        <v>43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2"/>
    </row>
    <row r="515" spans="1:13" ht="16.5" thickBot="1">
      <c r="A515" s="28" t="s">
        <v>33</v>
      </c>
      <c r="B515" s="59" t="s">
        <v>43</v>
      </c>
      <c r="C515" s="34" t="e">
        <f>B484-C485</f>
        <v>#VALUE!</v>
      </c>
      <c r="D515" s="34"/>
      <c r="E515" s="34" t="e">
        <f>D484-E485</f>
        <v>#VALUE!</v>
      </c>
      <c r="F515" s="34"/>
      <c r="G515" s="34"/>
      <c r="H515" s="34"/>
      <c r="I515" s="34"/>
      <c r="J515" s="34"/>
      <c r="K515" s="34"/>
      <c r="L515" s="34"/>
      <c r="M515" s="32">
        <v>-5</v>
      </c>
    </row>
    <row r="516" spans="1:13" ht="16.5" thickBot="1">
      <c r="A516" s="28" t="s">
        <v>34</v>
      </c>
      <c r="B516" s="59" t="s">
        <v>43</v>
      </c>
      <c r="C516" s="34">
        <f t="shared" ref="C516:L523" si="87">B485-C486</f>
        <v>-197</v>
      </c>
      <c r="D516" s="34" t="e">
        <f t="shared" si="87"/>
        <v>#VALUE!</v>
      </c>
      <c r="E516" s="34">
        <f t="shared" si="87"/>
        <v>-288</v>
      </c>
      <c r="F516" s="34" t="e">
        <f t="shared" si="87"/>
        <v>#VALUE!</v>
      </c>
      <c r="G516" s="34">
        <f t="shared" si="87"/>
        <v>-246</v>
      </c>
      <c r="H516" s="34">
        <f t="shared" si="87"/>
        <v>-261</v>
      </c>
      <c r="I516" s="34">
        <f t="shared" si="87"/>
        <v>-169</v>
      </c>
      <c r="J516" s="34">
        <f t="shared" si="87"/>
        <v>-206</v>
      </c>
      <c r="K516" s="34">
        <f t="shared" si="87"/>
        <v>-175</v>
      </c>
      <c r="L516" s="34">
        <f t="shared" si="87"/>
        <v>-197</v>
      </c>
      <c r="M516" s="32">
        <v>-224.5</v>
      </c>
    </row>
    <row r="517" spans="1:13" ht="16.5" thickBot="1">
      <c r="A517" s="28" t="s">
        <v>35</v>
      </c>
      <c r="B517" s="59" t="s">
        <v>43</v>
      </c>
      <c r="C517" s="34">
        <f t="shared" si="87"/>
        <v>-6</v>
      </c>
      <c r="D517" s="34">
        <f t="shared" si="87"/>
        <v>-16</v>
      </c>
      <c r="E517" s="34">
        <f t="shared" si="87"/>
        <v>-18</v>
      </c>
      <c r="F517" s="34">
        <f t="shared" si="87"/>
        <v>-6</v>
      </c>
      <c r="G517" s="34">
        <f t="shared" si="87"/>
        <v>5</v>
      </c>
      <c r="H517" s="34">
        <f t="shared" si="87"/>
        <v>5</v>
      </c>
      <c r="I517" s="34">
        <f t="shared" si="87"/>
        <v>7</v>
      </c>
      <c r="J517" s="34">
        <f t="shared" si="87"/>
        <v>-12</v>
      </c>
      <c r="K517" s="34">
        <f t="shared" si="87"/>
        <v>-1</v>
      </c>
      <c r="L517" s="34">
        <f t="shared" si="87"/>
        <v>5</v>
      </c>
      <c r="M517" s="32">
        <v>-3.7</v>
      </c>
    </row>
    <row r="518" spans="1:13" ht="16.5" thickBot="1">
      <c r="A518" s="28" t="s">
        <v>36</v>
      </c>
      <c r="B518" s="59" t="s">
        <v>43</v>
      </c>
      <c r="C518" s="34">
        <f t="shared" si="87"/>
        <v>-3</v>
      </c>
      <c r="D518" s="34">
        <f t="shared" si="87"/>
        <v>-13</v>
      </c>
      <c r="E518" s="34">
        <f t="shared" si="87"/>
        <v>-11</v>
      </c>
      <c r="F518" s="34">
        <f t="shared" si="87"/>
        <v>-2</v>
      </c>
      <c r="G518" s="34">
        <f t="shared" si="87"/>
        <v>-3</v>
      </c>
      <c r="H518" s="34">
        <f t="shared" si="87"/>
        <v>-1</v>
      </c>
      <c r="I518" s="34">
        <f t="shared" si="87"/>
        <v>-2</v>
      </c>
      <c r="J518" s="34">
        <f t="shared" si="87"/>
        <v>6</v>
      </c>
      <c r="K518" s="34">
        <f t="shared" si="87"/>
        <v>7</v>
      </c>
      <c r="L518" s="34">
        <f t="shared" si="87"/>
        <v>-3</v>
      </c>
      <c r="M518" s="32">
        <v>-2.5</v>
      </c>
    </row>
    <row r="519" spans="1:13" ht="16.5" thickBot="1">
      <c r="A519" s="28" t="s">
        <v>37</v>
      </c>
      <c r="B519" s="59" t="s">
        <v>43</v>
      </c>
      <c r="C519" s="34">
        <f t="shared" si="87"/>
        <v>-16</v>
      </c>
      <c r="D519" s="34">
        <f t="shared" si="87"/>
        <v>-29</v>
      </c>
      <c r="E519" s="34">
        <f t="shared" si="87"/>
        <v>-41</v>
      </c>
      <c r="F519" s="34">
        <f t="shared" si="87"/>
        <v>23</v>
      </c>
      <c r="G519" s="34">
        <f t="shared" si="87"/>
        <v>19</v>
      </c>
      <c r="H519" s="34">
        <f t="shared" si="87"/>
        <v>18</v>
      </c>
      <c r="I519" s="34">
        <f t="shared" si="87"/>
        <v>53</v>
      </c>
      <c r="J519" s="34">
        <f t="shared" si="87"/>
        <v>52</v>
      </c>
      <c r="K519" s="34">
        <f t="shared" si="87"/>
        <v>40</v>
      </c>
      <c r="L519" s="34">
        <f t="shared" si="87"/>
        <v>31</v>
      </c>
      <c r="M519" s="32">
        <v>15</v>
      </c>
    </row>
    <row r="520" spans="1:13" ht="16.5" thickBot="1">
      <c r="A520" s="28" t="s">
        <v>38</v>
      </c>
      <c r="B520" s="59" t="s">
        <v>43</v>
      </c>
      <c r="C520" s="34">
        <f t="shared" si="87"/>
        <v>-41</v>
      </c>
      <c r="D520" s="34">
        <f t="shared" si="87"/>
        <v>154</v>
      </c>
      <c r="E520" s="34">
        <f t="shared" si="87"/>
        <v>164</v>
      </c>
      <c r="F520" s="34">
        <f t="shared" si="87"/>
        <v>186</v>
      </c>
      <c r="G520" s="34">
        <f t="shared" si="87"/>
        <v>121</v>
      </c>
      <c r="H520" s="34">
        <f t="shared" si="87"/>
        <v>15</v>
      </c>
      <c r="I520" s="34">
        <f t="shared" si="87"/>
        <v>101</v>
      </c>
      <c r="J520" s="34">
        <f t="shared" si="87"/>
        <v>45</v>
      </c>
      <c r="K520" s="34">
        <f t="shared" si="87"/>
        <v>66</v>
      </c>
      <c r="L520" s="34">
        <f t="shared" si="87"/>
        <v>88</v>
      </c>
      <c r="M520" s="32">
        <v>89.9</v>
      </c>
    </row>
    <row r="521" spans="1:13" ht="16.5" thickBot="1">
      <c r="A521" s="28" t="s">
        <v>39</v>
      </c>
      <c r="B521" s="59" t="s">
        <v>43</v>
      </c>
      <c r="C521" s="34">
        <f t="shared" si="87"/>
        <v>-118</v>
      </c>
      <c r="D521" s="34">
        <f t="shared" si="87"/>
        <v>57</v>
      </c>
      <c r="E521" s="34">
        <f t="shared" si="87"/>
        <v>39</v>
      </c>
      <c r="F521" s="34">
        <f t="shared" si="87"/>
        <v>58</v>
      </c>
      <c r="G521" s="34">
        <f t="shared" si="87"/>
        <v>68</v>
      </c>
      <c r="H521" s="34">
        <f t="shared" si="87"/>
        <v>47</v>
      </c>
      <c r="I521" s="34">
        <f t="shared" si="87"/>
        <v>167</v>
      </c>
      <c r="J521" s="34">
        <f t="shared" si="87"/>
        <v>67</v>
      </c>
      <c r="K521" s="34">
        <f t="shared" si="87"/>
        <v>82</v>
      </c>
      <c r="L521" s="34">
        <f t="shared" si="87"/>
        <v>79</v>
      </c>
      <c r="M521" s="32">
        <v>54.6</v>
      </c>
    </row>
    <row r="522" spans="1:13" ht="16.5" thickBot="1">
      <c r="A522" s="28" t="s">
        <v>40</v>
      </c>
      <c r="B522" s="59" t="s">
        <v>43</v>
      </c>
      <c r="C522" s="34">
        <f t="shared" si="87"/>
        <v>-92</v>
      </c>
      <c r="D522" s="34">
        <f t="shared" si="87"/>
        <v>21</v>
      </c>
      <c r="E522" s="34">
        <f t="shared" si="87"/>
        <v>60</v>
      </c>
      <c r="F522" s="34">
        <f t="shared" si="87"/>
        <v>17</v>
      </c>
      <c r="G522" s="34">
        <f t="shared" si="87"/>
        <v>18</v>
      </c>
      <c r="H522" s="34">
        <f t="shared" si="87"/>
        <v>16</v>
      </c>
      <c r="I522" s="34">
        <f t="shared" si="87"/>
        <v>23</v>
      </c>
      <c r="J522" s="34">
        <f t="shared" si="87"/>
        <v>22</v>
      </c>
      <c r="K522" s="34">
        <f t="shared" si="87"/>
        <v>20</v>
      </c>
      <c r="L522" s="34">
        <f t="shared" si="87"/>
        <v>34</v>
      </c>
      <c r="M522" s="32">
        <v>13.9</v>
      </c>
    </row>
    <row r="523" spans="1:13" ht="16.5" thickBot="1">
      <c r="A523" s="33" t="s">
        <v>41</v>
      </c>
      <c r="B523" s="60" t="s">
        <v>43</v>
      </c>
      <c r="C523" s="34">
        <f t="shared" si="87"/>
        <v>-19</v>
      </c>
      <c r="D523" s="34">
        <f t="shared" si="87"/>
        <v>68</v>
      </c>
      <c r="E523" s="34">
        <f t="shared" si="87"/>
        <v>75</v>
      </c>
      <c r="F523" s="34">
        <f t="shared" si="87"/>
        <v>36</v>
      </c>
      <c r="G523" s="34">
        <f t="shared" si="87"/>
        <v>50</v>
      </c>
      <c r="H523" s="34">
        <f t="shared" si="87"/>
        <v>54</v>
      </c>
      <c r="I523" s="34">
        <f t="shared" si="87"/>
        <v>49</v>
      </c>
      <c r="J523" s="34">
        <f t="shared" si="87"/>
        <v>42</v>
      </c>
      <c r="K523" s="34">
        <f t="shared" si="87"/>
        <v>21</v>
      </c>
      <c r="L523" s="34">
        <f>K492-L493</f>
        <v>39</v>
      </c>
      <c r="M523" s="35">
        <v>41.5</v>
      </c>
    </row>
    <row r="524" spans="1:13" ht="17.25" thickTop="1" thickBot="1">
      <c r="A524" s="37" t="s">
        <v>42</v>
      </c>
      <c r="B524" s="38" t="s">
        <v>43</v>
      </c>
      <c r="C524" s="39" t="s">
        <v>47</v>
      </c>
      <c r="D524" s="39" t="s">
        <v>47</v>
      </c>
      <c r="E524" s="39" t="s">
        <v>47</v>
      </c>
      <c r="F524" s="39" t="s">
        <v>47</v>
      </c>
      <c r="G524" s="39">
        <f t="shared" ref="G524:L524" si="88">B488-G493</f>
        <v>244</v>
      </c>
      <c r="H524" s="39">
        <f t="shared" si="88"/>
        <v>265</v>
      </c>
      <c r="I524" s="39">
        <f t="shared" si="88"/>
        <v>278</v>
      </c>
      <c r="J524" s="39">
        <f t="shared" si="88"/>
        <v>256</v>
      </c>
      <c r="K524" s="39">
        <f t="shared" si="88"/>
        <v>244</v>
      </c>
      <c r="L524" s="39">
        <f t="shared" si="88"/>
        <v>245</v>
      </c>
      <c r="M524" s="40">
        <v>255.33333333333334</v>
      </c>
    </row>
    <row r="525" spans="1:13" ht="15.75">
      <c r="A525" s="41"/>
      <c r="B525" s="42"/>
      <c r="C525" s="43"/>
      <c r="D525" s="43"/>
      <c r="E525" s="43"/>
      <c r="F525" s="43"/>
      <c r="G525" s="43"/>
      <c r="H525" s="44"/>
      <c r="I525" s="44"/>
      <c r="J525" s="44"/>
      <c r="K525" s="44"/>
      <c r="L525" s="44"/>
      <c r="M525" s="43"/>
    </row>
    <row r="526" spans="1:13" ht="15.75">
      <c r="A526" s="61"/>
      <c r="B526" s="62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</row>
    <row r="527" spans="1:13" ht="15.75">
      <c r="A527" s="21" t="s">
        <v>82</v>
      </c>
      <c r="B527" s="21"/>
      <c r="C527" s="21"/>
      <c r="D527" s="21"/>
      <c r="E527" s="21"/>
      <c r="F527" s="21"/>
      <c r="G527" s="21"/>
      <c r="H527" s="22"/>
      <c r="I527" s="22"/>
      <c r="J527" s="22"/>
      <c r="K527" s="22"/>
      <c r="L527" s="22"/>
      <c r="M527" s="23"/>
    </row>
    <row r="528" spans="1:13" ht="16.5" thickBot="1">
      <c r="A528" s="24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3"/>
    </row>
    <row r="529" spans="1:13" ht="32.25" thickBot="1">
      <c r="A529" s="3" t="s">
        <v>27</v>
      </c>
      <c r="B529" s="4" t="s">
        <v>52</v>
      </c>
      <c r="C529" s="4" t="s">
        <v>53</v>
      </c>
      <c r="D529" s="4" t="s">
        <v>54</v>
      </c>
      <c r="E529" s="4" t="s">
        <v>55</v>
      </c>
      <c r="F529" s="4" t="s">
        <v>56</v>
      </c>
      <c r="G529" s="4" t="s">
        <v>57</v>
      </c>
      <c r="H529" s="4" t="s">
        <v>58</v>
      </c>
      <c r="I529" s="4" t="s">
        <v>59</v>
      </c>
      <c r="J529" s="4" t="s">
        <v>60</v>
      </c>
      <c r="K529" s="4" t="s">
        <v>61</v>
      </c>
      <c r="L529" s="4" t="s">
        <v>62</v>
      </c>
      <c r="M529" s="58" t="s">
        <v>28</v>
      </c>
    </row>
    <row r="530" spans="1:13" ht="16.5" thickBot="1">
      <c r="A530" s="28" t="s">
        <v>30</v>
      </c>
      <c r="B530" s="47" t="s">
        <v>47</v>
      </c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9"/>
    </row>
    <row r="531" spans="1:13" ht="16.5" thickBot="1">
      <c r="A531" s="28" t="s">
        <v>31</v>
      </c>
      <c r="B531" s="47" t="s">
        <v>47</v>
      </c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9"/>
    </row>
    <row r="532" spans="1:13" ht="16.5" thickBot="1">
      <c r="A532" s="28" t="s">
        <v>32</v>
      </c>
      <c r="B532" s="47" t="s">
        <v>47</v>
      </c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9"/>
    </row>
    <row r="533" spans="1:13" ht="16.5" thickBot="1">
      <c r="A533" s="28" t="s">
        <v>33</v>
      </c>
      <c r="B533" s="47" t="s">
        <v>47</v>
      </c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9"/>
    </row>
    <row r="534" spans="1:13" ht="16.5" thickBot="1">
      <c r="A534" s="28" t="s">
        <v>34</v>
      </c>
      <c r="B534" s="47" t="s">
        <v>47</v>
      </c>
      <c r="C534" s="48">
        <f>(B485-C486)/B485</f>
        <v>-3.4561403508771931</v>
      </c>
      <c r="D534" s="48" t="e">
        <f>(C485-D486)/C485</f>
        <v>#VALUE!</v>
      </c>
      <c r="E534" s="48"/>
      <c r="F534" s="48" t="e">
        <f>(E485-F486)/E485</f>
        <v>#VALUE!</v>
      </c>
      <c r="G534" s="48"/>
      <c r="H534" s="48"/>
      <c r="I534" s="48"/>
      <c r="J534" s="48"/>
      <c r="K534" s="48"/>
      <c r="L534" s="48"/>
      <c r="M534" s="49">
        <v>-94.263157894736835</v>
      </c>
    </row>
    <row r="535" spans="1:13" ht="16.5" thickBot="1">
      <c r="A535" s="28" t="s">
        <v>35</v>
      </c>
      <c r="B535" s="47" t="s">
        <v>47</v>
      </c>
      <c r="C535" s="48">
        <f t="shared" ref="C535:L541" si="89">(B486-C487)/B486</f>
        <v>-2.1897810218978103E-2</v>
      </c>
      <c r="D535" s="48">
        <f t="shared" si="89"/>
        <v>-6.2992125984251968E-2</v>
      </c>
      <c r="E535" s="48">
        <f t="shared" si="89"/>
        <v>-6.8181818181818177E-2</v>
      </c>
      <c r="F535" s="48">
        <f t="shared" si="89"/>
        <v>-2.0833333333333332E-2</v>
      </c>
      <c r="G535" s="48">
        <f t="shared" si="89"/>
        <v>1.984126984126984E-2</v>
      </c>
      <c r="H535" s="48">
        <f t="shared" si="89"/>
        <v>2.032520325203252E-2</v>
      </c>
      <c r="I535" s="48">
        <f t="shared" si="89"/>
        <v>2.681992337164751E-2</v>
      </c>
      <c r="J535" s="48">
        <f t="shared" si="89"/>
        <v>-7.1005917159763315E-2</v>
      </c>
      <c r="K535" s="48">
        <f t="shared" si="89"/>
        <v>-4.8543689320388345E-3</v>
      </c>
      <c r="L535" s="48">
        <f t="shared" si="89"/>
        <v>2.8571428571428571E-2</v>
      </c>
      <c r="M535" s="49">
        <v>-1.5420754877380529E-2</v>
      </c>
    </row>
    <row r="536" spans="1:13" ht="16.5" thickBot="1">
      <c r="A536" s="28" t="s">
        <v>36</v>
      </c>
      <c r="B536" s="47" t="s">
        <v>47</v>
      </c>
      <c r="C536" s="48">
        <f t="shared" si="89"/>
        <v>-1.048951048951049E-2</v>
      </c>
      <c r="D536" s="48">
        <f t="shared" si="89"/>
        <v>-4.642857142857143E-2</v>
      </c>
      <c r="E536" s="48">
        <f t="shared" si="89"/>
        <v>-4.0740740740740744E-2</v>
      </c>
      <c r="F536" s="48">
        <f t="shared" si="89"/>
        <v>-7.0921985815602835E-3</v>
      </c>
      <c r="G536" s="48">
        <f t="shared" si="89"/>
        <v>-1.020408163265306E-2</v>
      </c>
      <c r="H536" s="48">
        <f t="shared" si="89"/>
        <v>-4.048582995951417E-3</v>
      </c>
      <c r="I536" s="48">
        <f t="shared" si="89"/>
        <v>-8.2987551867219917E-3</v>
      </c>
      <c r="J536" s="48">
        <f t="shared" si="89"/>
        <v>2.3622047244094488E-2</v>
      </c>
      <c r="K536" s="48">
        <f t="shared" si="89"/>
        <v>3.8674033149171269E-2</v>
      </c>
      <c r="L536" s="48">
        <f t="shared" si="89"/>
        <v>-1.4492753623188406E-2</v>
      </c>
      <c r="M536" s="49">
        <v>-7.9499114285632062E-3</v>
      </c>
    </row>
    <row r="537" spans="1:13" ht="16.5" thickBot="1">
      <c r="A537" s="28" t="s">
        <v>37</v>
      </c>
      <c r="B537" s="47" t="s">
        <v>47</v>
      </c>
      <c r="C537" s="48">
        <f t="shared" si="89"/>
        <v>-5.9701492537313432E-2</v>
      </c>
      <c r="D537" s="48">
        <f t="shared" si="89"/>
        <v>-0.10034602076124567</v>
      </c>
      <c r="E537" s="48">
        <f t="shared" si="89"/>
        <v>-0.13993174061433447</v>
      </c>
      <c r="F537" s="48">
        <f t="shared" si="89"/>
        <v>8.1850533807829182E-2</v>
      </c>
      <c r="G537" s="48">
        <f t="shared" si="89"/>
        <v>6.6901408450704219E-2</v>
      </c>
      <c r="H537" s="48">
        <f t="shared" si="89"/>
        <v>6.0606060606060608E-2</v>
      </c>
      <c r="I537" s="48">
        <f t="shared" si="89"/>
        <v>0.21370967741935484</v>
      </c>
      <c r="J537" s="48">
        <f t="shared" si="89"/>
        <v>0.2139917695473251</v>
      </c>
      <c r="K537" s="48">
        <f t="shared" si="89"/>
        <v>0.16129032258064516</v>
      </c>
      <c r="L537" s="48">
        <f t="shared" si="89"/>
        <v>0.17816091954022989</v>
      </c>
      <c r="M537" s="49">
        <v>6.7653143803925536E-2</v>
      </c>
    </row>
    <row r="538" spans="1:13" ht="16.5" thickBot="1">
      <c r="A538" s="28" t="s">
        <v>38</v>
      </c>
      <c r="B538" s="47" t="s">
        <v>47</v>
      </c>
      <c r="C538" s="48">
        <f t="shared" si="89"/>
        <v>-0.28082191780821919</v>
      </c>
      <c r="D538" s="48">
        <f t="shared" si="89"/>
        <v>0.54225352112676062</v>
      </c>
      <c r="E538" s="48">
        <f t="shared" si="89"/>
        <v>0.51572327044025157</v>
      </c>
      <c r="F538" s="48">
        <f t="shared" si="89"/>
        <v>0.55688622754491013</v>
      </c>
      <c r="G538" s="48">
        <f t="shared" si="89"/>
        <v>0.4689922480620155</v>
      </c>
      <c r="H538" s="48">
        <f t="shared" si="89"/>
        <v>5.6603773584905662E-2</v>
      </c>
      <c r="I538" s="48">
        <f t="shared" si="89"/>
        <v>0.36200716845878134</v>
      </c>
      <c r="J538" s="48">
        <f t="shared" si="89"/>
        <v>0.23076923076923078</v>
      </c>
      <c r="K538" s="48">
        <f t="shared" si="89"/>
        <v>0.34554973821989526</v>
      </c>
      <c r="L538" s="48">
        <f t="shared" si="89"/>
        <v>0.42307692307692307</v>
      </c>
      <c r="M538" s="49">
        <v>0.32210401834754543</v>
      </c>
    </row>
    <row r="539" spans="1:13" ht="16.5" thickBot="1">
      <c r="A539" s="28" t="s">
        <v>39</v>
      </c>
      <c r="B539" s="47" t="s">
        <v>47</v>
      </c>
      <c r="C539" s="48"/>
      <c r="D539" s="48">
        <f t="shared" si="89"/>
        <v>0.30481283422459893</v>
      </c>
      <c r="E539" s="48">
        <f t="shared" si="89"/>
        <v>0.3</v>
      </c>
      <c r="F539" s="48">
        <f t="shared" si="89"/>
        <v>0.37662337662337664</v>
      </c>
      <c r="G539" s="48">
        <f t="shared" si="89"/>
        <v>0.45945945945945948</v>
      </c>
      <c r="H539" s="48">
        <f t="shared" si="89"/>
        <v>0.34306569343065696</v>
      </c>
      <c r="I539" s="48">
        <f t="shared" si="89"/>
        <v>0.66800000000000004</v>
      </c>
      <c r="J539" s="48">
        <f t="shared" si="89"/>
        <v>0.37640449438202245</v>
      </c>
      <c r="K539" s="48">
        <f t="shared" si="89"/>
        <v>0.54666666666666663</v>
      </c>
      <c r="L539" s="48">
        <f t="shared" si="89"/>
        <v>0.63200000000000001</v>
      </c>
      <c r="M539" s="49">
        <v>0.44522583608742011</v>
      </c>
    </row>
    <row r="540" spans="1:13" ht="16.5" thickBot="1">
      <c r="A540" s="28" t="s">
        <v>40</v>
      </c>
      <c r="B540" s="47" t="s">
        <v>47</v>
      </c>
      <c r="C540" s="48"/>
      <c r="D540" s="48">
        <f t="shared" si="89"/>
        <v>0.17796610169491525</v>
      </c>
      <c r="E540" s="48">
        <f t="shared" si="89"/>
        <v>0.46153846153846156</v>
      </c>
      <c r="F540" s="48">
        <f t="shared" si="89"/>
        <v>0.18681318681318682</v>
      </c>
      <c r="G540" s="48">
        <f t="shared" si="89"/>
        <v>0.1875</v>
      </c>
      <c r="H540" s="48">
        <f t="shared" si="89"/>
        <v>0.2</v>
      </c>
      <c r="I540" s="48">
        <f t="shared" si="89"/>
        <v>0.25555555555555554</v>
      </c>
      <c r="J540" s="48">
        <f t="shared" si="89"/>
        <v>0.26506024096385544</v>
      </c>
      <c r="K540" s="48">
        <f t="shared" si="89"/>
        <v>0.18018018018018017</v>
      </c>
      <c r="L540" s="48">
        <f t="shared" si="89"/>
        <v>0.5</v>
      </c>
      <c r="M540" s="49">
        <v>0.26829041408290605</v>
      </c>
    </row>
    <row r="541" spans="1:13" ht="16.5" thickBot="1">
      <c r="A541" s="33" t="s">
        <v>41</v>
      </c>
      <c r="B541" s="47" t="s">
        <v>47</v>
      </c>
      <c r="C541" s="48"/>
      <c r="D541" s="48">
        <f t="shared" si="89"/>
        <v>0.73913043478260865</v>
      </c>
      <c r="E541" s="48">
        <f t="shared" si="89"/>
        <v>0.77319587628865982</v>
      </c>
      <c r="F541" s="48">
        <f t="shared" si="89"/>
        <v>0.51428571428571423</v>
      </c>
      <c r="G541" s="48">
        <f t="shared" si="89"/>
        <v>0.67567567567567566</v>
      </c>
      <c r="H541" s="48">
        <f t="shared" si="89"/>
        <v>0.69230769230769229</v>
      </c>
      <c r="I541" s="48">
        <f t="shared" si="89"/>
        <v>0.765625</v>
      </c>
      <c r="J541" s="48">
        <f t="shared" si="89"/>
        <v>0.62686567164179108</v>
      </c>
      <c r="K541" s="48">
        <f t="shared" si="89"/>
        <v>0.34426229508196721</v>
      </c>
      <c r="L541" s="48">
        <f>(K492-L493)/K492</f>
        <v>0.42857142857142855</v>
      </c>
      <c r="M541" s="49">
        <v>0.61776886540394882</v>
      </c>
    </row>
    <row r="542" spans="1:13" ht="17.25" thickTop="1" thickBot="1">
      <c r="A542" s="64" t="s">
        <v>42</v>
      </c>
      <c r="B542" s="51"/>
      <c r="C542" s="51"/>
      <c r="D542" s="51"/>
      <c r="E542" s="51"/>
      <c r="F542" s="51"/>
      <c r="G542" s="51">
        <f t="shared" ref="G542:L542" si="90">(B488-G493)/B488</f>
        <v>0.91044776119402981</v>
      </c>
      <c r="H542" s="51">
        <f t="shared" si="90"/>
        <v>0.91695501730103801</v>
      </c>
      <c r="I542" s="51">
        <f t="shared" si="90"/>
        <v>0.94880546075085326</v>
      </c>
      <c r="J542" s="51">
        <f t="shared" si="90"/>
        <v>0.91103202846975084</v>
      </c>
      <c r="K542" s="51">
        <f t="shared" si="90"/>
        <v>0.85915492957746475</v>
      </c>
      <c r="L542" s="51">
        <f t="shared" si="90"/>
        <v>0.82491582491582494</v>
      </c>
      <c r="M542" s="49">
        <v>0.8952185037014937</v>
      </c>
    </row>
    <row r="543" spans="1:13" ht="32.25" thickBot="1">
      <c r="A543" s="64" t="s">
        <v>67</v>
      </c>
      <c r="B543" s="53"/>
      <c r="C543" s="53"/>
      <c r="D543" s="53"/>
      <c r="E543" s="53"/>
      <c r="F543" s="53"/>
      <c r="G543" s="53"/>
      <c r="H543" s="53"/>
      <c r="I543" s="53"/>
      <c r="J543" s="54"/>
      <c r="K543" s="54">
        <f>AVERAGE(G542:K542)</f>
        <v>0.90927903945862742</v>
      </c>
      <c r="L543" s="54">
        <f>AVERAGE(H542:L542)</f>
        <v>0.89217265220298647</v>
      </c>
      <c r="M543" s="54"/>
    </row>
    <row r="544" spans="1:13" ht="15.75">
      <c r="A544" s="18"/>
      <c r="B544" s="20"/>
      <c r="C544" s="20"/>
      <c r="D544" s="20"/>
      <c r="E544" s="20"/>
      <c r="F544" s="20"/>
      <c r="G544" s="19"/>
      <c r="H544" s="19"/>
      <c r="I544" s="19"/>
      <c r="J544" s="19"/>
      <c r="K544" s="19"/>
      <c r="L544" s="19"/>
    </row>
    <row r="545" spans="1:14" ht="16.5" thickBot="1">
      <c r="A545" s="50"/>
      <c r="B545" s="53"/>
      <c r="C545" s="53"/>
      <c r="D545" s="53"/>
      <c r="E545" s="53"/>
      <c r="F545" s="53"/>
      <c r="G545" s="53"/>
      <c r="H545" s="53"/>
      <c r="I545" s="53"/>
      <c r="J545" s="54"/>
      <c r="K545" s="54"/>
      <c r="L545" s="54"/>
      <c r="M545" s="54"/>
      <c r="N545" s="54"/>
    </row>
    <row r="547" spans="1:14" ht="15.75">
      <c r="A547" s="1" t="s">
        <v>83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4" ht="16.5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4" ht="16.5" thickBot="1">
      <c r="A549" s="3"/>
      <c r="B549" s="4" t="s">
        <v>1</v>
      </c>
      <c r="C549" s="4" t="s">
        <v>2</v>
      </c>
      <c r="D549" s="4" t="s">
        <v>3</v>
      </c>
      <c r="E549" s="4" t="s">
        <v>4</v>
      </c>
      <c r="F549" s="4" t="s">
        <v>5</v>
      </c>
      <c r="G549" s="4" t="s">
        <v>6</v>
      </c>
      <c r="H549" s="4" t="s">
        <v>7</v>
      </c>
      <c r="I549" s="4" t="s">
        <v>8</v>
      </c>
      <c r="J549" s="4" t="s">
        <v>9</v>
      </c>
      <c r="K549" s="4" t="s">
        <v>10</v>
      </c>
      <c r="L549" s="4" t="s">
        <v>11</v>
      </c>
    </row>
    <row r="550" spans="1:14" ht="16.5" thickBot="1">
      <c r="A550" s="5" t="s">
        <v>12</v>
      </c>
      <c r="B550" s="6"/>
      <c r="C550" s="6"/>
      <c r="D550" s="6"/>
      <c r="E550" s="6"/>
      <c r="F550" s="6"/>
      <c r="G550" s="8"/>
      <c r="H550" s="8"/>
      <c r="I550" s="8"/>
      <c r="J550" s="8"/>
      <c r="K550" s="8"/>
      <c r="L550" s="65"/>
    </row>
    <row r="551" spans="1:14" ht="16.5" thickBot="1">
      <c r="A551" s="5">
        <v>1</v>
      </c>
      <c r="B551" s="6"/>
      <c r="C551" s="6"/>
      <c r="D551" s="6"/>
      <c r="E551" s="6"/>
      <c r="F551" s="7"/>
      <c r="G551" s="8"/>
      <c r="H551" s="8"/>
      <c r="I551" s="8"/>
      <c r="J551" s="8"/>
      <c r="K551" s="8"/>
      <c r="L551" s="65"/>
    </row>
    <row r="552" spans="1:14" ht="16.5" thickBot="1">
      <c r="A552" s="5">
        <v>2</v>
      </c>
      <c r="D552" s="6" t="s">
        <v>243</v>
      </c>
    </row>
    <row r="553" spans="1:14" ht="16.5" thickBot="1">
      <c r="A553" s="5">
        <v>3</v>
      </c>
      <c r="D553" s="6" t="s">
        <v>243</v>
      </c>
      <c r="E553" s="6" t="s">
        <v>243</v>
      </c>
    </row>
    <row r="554" spans="1:14" ht="16.5" thickBot="1">
      <c r="A554" s="5">
        <v>4</v>
      </c>
      <c r="B554" s="6">
        <v>262</v>
      </c>
      <c r="C554" s="6">
        <v>226</v>
      </c>
      <c r="D554" s="6">
        <v>117</v>
      </c>
      <c r="E554" s="6">
        <v>140</v>
      </c>
      <c r="F554" s="6">
        <v>154</v>
      </c>
      <c r="G554" s="6">
        <v>107</v>
      </c>
      <c r="H554" s="6">
        <v>53</v>
      </c>
      <c r="I554" s="6">
        <v>23</v>
      </c>
      <c r="J554" s="6">
        <v>15</v>
      </c>
      <c r="K554" s="6">
        <v>40</v>
      </c>
      <c r="L554" s="6">
        <v>12</v>
      </c>
    </row>
    <row r="555" spans="1:14" ht="16.5" thickBot="1">
      <c r="A555" s="5">
        <v>5</v>
      </c>
      <c r="B555" s="6">
        <v>899</v>
      </c>
      <c r="C555" s="6">
        <v>893</v>
      </c>
      <c r="D555" s="6">
        <v>860</v>
      </c>
      <c r="E555" s="6">
        <v>930</v>
      </c>
      <c r="F555" s="6">
        <v>910</v>
      </c>
      <c r="G555" s="6">
        <v>840</v>
      </c>
      <c r="H555" s="6">
        <v>881</v>
      </c>
      <c r="I555" s="6">
        <v>830</v>
      </c>
      <c r="J555" s="6">
        <v>897</v>
      </c>
      <c r="K555" s="6">
        <v>808</v>
      </c>
      <c r="L555" s="6">
        <v>897</v>
      </c>
    </row>
    <row r="556" spans="1:14" ht="16.5" thickBot="1">
      <c r="A556" s="5">
        <v>6</v>
      </c>
      <c r="B556" s="6">
        <v>876</v>
      </c>
      <c r="C556" s="6">
        <v>854</v>
      </c>
      <c r="D556" s="6">
        <v>834</v>
      </c>
      <c r="E556" s="6">
        <v>842</v>
      </c>
      <c r="F556" s="6">
        <v>891</v>
      </c>
      <c r="G556" s="6">
        <v>842</v>
      </c>
      <c r="H556" s="6">
        <v>775</v>
      </c>
      <c r="I556" s="6">
        <v>824</v>
      </c>
      <c r="J556" s="6">
        <v>747</v>
      </c>
      <c r="K556" s="6">
        <v>822</v>
      </c>
      <c r="L556" s="6">
        <v>748</v>
      </c>
    </row>
    <row r="557" spans="1:14" ht="16.5" thickBot="1">
      <c r="A557" s="5">
        <v>7</v>
      </c>
      <c r="B557" s="6">
        <v>725</v>
      </c>
      <c r="C557" s="6">
        <v>904</v>
      </c>
      <c r="D557" s="6">
        <v>845</v>
      </c>
      <c r="E557" s="6">
        <v>758</v>
      </c>
      <c r="F557" s="6">
        <v>818</v>
      </c>
      <c r="G557" s="6">
        <v>797</v>
      </c>
      <c r="H557" s="6">
        <v>735</v>
      </c>
      <c r="I557" s="6">
        <v>679</v>
      </c>
      <c r="J557" s="6">
        <v>727</v>
      </c>
      <c r="K557" s="6">
        <v>701</v>
      </c>
      <c r="L557" s="6">
        <v>729</v>
      </c>
    </row>
    <row r="558" spans="1:14" ht="16.5" thickBot="1">
      <c r="A558" s="5">
        <v>8</v>
      </c>
      <c r="B558" s="6">
        <v>785</v>
      </c>
      <c r="C558" s="6">
        <v>776</v>
      </c>
      <c r="D558" s="6">
        <v>881</v>
      </c>
      <c r="E558" s="6">
        <v>606</v>
      </c>
      <c r="F558" s="6">
        <v>753</v>
      </c>
      <c r="G558" s="6">
        <v>674</v>
      </c>
      <c r="H558" s="6">
        <v>685</v>
      </c>
      <c r="I558" s="6">
        <v>630</v>
      </c>
      <c r="J558" s="6">
        <v>594</v>
      </c>
      <c r="K558" s="6">
        <v>584</v>
      </c>
      <c r="L558" s="6">
        <v>587</v>
      </c>
    </row>
    <row r="559" spans="1:14" ht="16.5" thickBot="1">
      <c r="A559" s="5">
        <v>9</v>
      </c>
      <c r="B559" s="6">
        <v>388</v>
      </c>
      <c r="C559" s="6">
        <v>354</v>
      </c>
      <c r="D559" s="6">
        <v>343</v>
      </c>
      <c r="E559" s="6">
        <v>242</v>
      </c>
      <c r="F559" s="6">
        <v>350</v>
      </c>
      <c r="G559" s="6">
        <v>272</v>
      </c>
      <c r="H559" s="6">
        <v>288</v>
      </c>
      <c r="I559" s="6">
        <v>282</v>
      </c>
      <c r="J559" s="6">
        <v>263</v>
      </c>
      <c r="K559" s="6">
        <v>293</v>
      </c>
      <c r="L559" s="6">
        <v>275</v>
      </c>
    </row>
    <row r="560" spans="1:14" ht="16.5" thickBot="1">
      <c r="A560" s="5">
        <v>10</v>
      </c>
      <c r="B560" s="6">
        <v>247</v>
      </c>
      <c r="C560" s="6">
        <v>228</v>
      </c>
      <c r="D560" s="6">
        <v>217</v>
      </c>
      <c r="E560" s="6">
        <v>218</v>
      </c>
      <c r="F560" s="6">
        <v>200</v>
      </c>
      <c r="G560" s="6">
        <v>197</v>
      </c>
      <c r="H560" s="6">
        <v>221</v>
      </c>
      <c r="I560" s="6">
        <v>185</v>
      </c>
      <c r="J560" s="6">
        <v>132</v>
      </c>
      <c r="K560" s="6">
        <v>214</v>
      </c>
      <c r="L560" s="6">
        <v>182</v>
      </c>
    </row>
    <row r="561" spans="1:12" ht="16.5" thickBot="1">
      <c r="A561" s="5">
        <v>11</v>
      </c>
      <c r="B561" s="6">
        <v>156</v>
      </c>
      <c r="C561" s="6">
        <v>193</v>
      </c>
      <c r="D561" s="6">
        <v>209</v>
      </c>
      <c r="E561" s="6">
        <v>193</v>
      </c>
      <c r="F561" s="6">
        <v>159</v>
      </c>
      <c r="G561" s="6">
        <v>181</v>
      </c>
      <c r="H561" s="6">
        <v>137</v>
      </c>
      <c r="I561" s="6">
        <v>160</v>
      </c>
      <c r="J561" s="6">
        <v>111</v>
      </c>
      <c r="K561" s="6">
        <v>138</v>
      </c>
      <c r="L561" s="6">
        <v>144</v>
      </c>
    </row>
    <row r="562" spans="1:12" ht="16.5" thickBot="1">
      <c r="A562" s="5">
        <v>12</v>
      </c>
      <c r="B562" s="6">
        <v>45</v>
      </c>
      <c r="C562" s="6">
        <v>26</v>
      </c>
      <c r="D562" s="6">
        <v>51</v>
      </c>
      <c r="E562" s="6">
        <v>59</v>
      </c>
      <c r="F562" s="6">
        <v>39</v>
      </c>
      <c r="G562" s="6">
        <v>63</v>
      </c>
      <c r="H562" s="6">
        <v>34</v>
      </c>
      <c r="I562" s="6">
        <v>55</v>
      </c>
      <c r="J562" s="6">
        <v>48</v>
      </c>
      <c r="K562" s="6">
        <v>38</v>
      </c>
      <c r="L562" s="6">
        <v>51</v>
      </c>
    </row>
    <row r="563" spans="1:12" ht="16.5" thickBot="1">
      <c r="A563" s="5" t="s">
        <v>13</v>
      </c>
      <c r="B563" s="6"/>
      <c r="C563" s="6"/>
      <c r="D563" s="6"/>
      <c r="E563" s="6"/>
      <c r="F563" s="6" t="s">
        <v>243</v>
      </c>
      <c r="G563" s="6" t="s">
        <v>243</v>
      </c>
      <c r="H563" s="6" t="s">
        <v>243</v>
      </c>
      <c r="I563" s="8"/>
      <c r="J563" s="6" t="s">
        <v>243</v>
      </c>
      <c r="K563" s="8"/>
      <c r="L563" s="9"/>
    </row>
    <row r="564" spans="1:12" ht="32.25" thickBot="1">
      <c r="A564" s="10" t="s">
        <v>14</v>
      </c>
      <c r="B564" s="11">
        <v>4383</v>
      </c>
      <c r="C564" s="11">
        <v>4454</v>
      </c>
      <c r="D564" s="11">
        <v>4360</v>
      </c>
      <c r="E564" s="6" t="s">
        <v>243</v>
      </c>
      <c r="F564" s="6" t="s">
        <v>243</v>
      </c>
      <c r="G564" s="6" t="s">
        <v>243</v>
      </c>
      <c r="H564" s="6" t="s">
        <v>243</v>
      </c>
      <c r="I564" s="11">
        <v>3668</v>
      </c>
      <c r="J564" s="6" t="s">
        <v>243</v>
      </c>
      <c r="K564" s="11">
        <v>3638</v>
      </c>
      <c r="L564" s="11">
        <v>3625</v>
      </c>
    </row>
    <row r="565" spans="1:12" ht="48" thickBot="1">
      <c r="A565" s="10" t="s">
        <v>15</v>
      </c>
      <c r="B565" s="56"/>
      <c r="C565" s="12">
        <f t="shared" ref="C565:L565" si="91">((C564-B564)/B564)</f>
        <v>1.6198950490531598E-2</v>
      </c>
      <c r="D565" s="12">
        <f t="shared" si="91"/>
        <v>-2.1104625056129322E-2</v>
      </c>
      <c r="E565" s="12" t="e">
        <f t="shared" si="91"/>
        <v>#VALUE!</v>
      </c>
      <c r="F565" s="12" t="e">
        <f t="shared" si="91"/>
        <v>#VALUE!</v>
      </c>
      <c r="G565" s="12" t="e">
        <f t="shared" si="91"/>
        <v>#VALUE!</v>
      </c>
      <c r="H565" s="12" t="e">
        <f t="shared" si="91"/>
        <v>#VALUE!</v>
      </c>
      <c r="I565" s="12" t="e">
        <f t="shared" si="91"/>
        <v>#VALUE!</v>
      </c>
      <c r="J565" s="12" t="e">
        <f t="shared" si="91"/>
        <v>#VALUE!</v>
      </c>
      <c r="K565" s="12" t="e">
        <f t="shared" si="91"/>
        <v>#VALUE!</v>
      </c>
      <c r="L565" s="12">
        <f t="shared" si="91"/>
        <v>-3.5733919736118747E-3</v>
      </c>
    </row>
    <row r="566" spans="1:12" ht="48" thickBot="1">
      <c r="A566" s="10" t="s">
        <v>16</v>
      </c>
      <c r="B566" s="12"/>
      <c r="C566" s="12"/>
      <c r="D566" s="12"/>
      <c r="E566" s="12"/>
      <c r="F566" s="13"/>
      <c r="G566" s="13" t="e">
        <f t="shared" ref="G566:L566" si="92">(G564-B564)/B564</f>
        <v>#VALUE!</v>
      </c>
      <c r="H566" s="13" t="e">
        <f t="shared" si="92"/>
        <v>#VALUE!</v>
      </c>
      <c r="I566" s="13">
        <f t="shared" si="92"/>
        <v>-0.15871559633027524</v>
      </c>
      <c r="J566" s="13" t="e">
        <f t="shared" si="92"/>
        <v>#VALUE!</v>
      </c>
      <c r="K566" s="13" t="e">
        <f t="shared" si="92"/>
        <v>#VALUE!</v>
      </c>
      <c r="L566" s="13" t="e">
        <f t="shared" si="92"/>
        <v>#VALUE!</v>
      </c>
    </row>
    <row r="567" spans="1:12" ht="48" thickBot="1">
      <c r="A567" s="10" t="s">
        <v>17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3"/>
      <c r="L567" s="13">
        <f>(L564-B564)/B564</f>
        <v>-0.17294090805384441</v>
      </c>
    </row>
    <row r="568" spans="1:12" ht="32.25" thickBot="1">
      <c r="A568" s="10" t="s">
        <v>18</v>
      </c>
      <c r="B568" s="14">
        <v>13370</v>
      </c>
      <c r="C568" s="14">
        <v>13307</v>
      </c>
      <c r="D568" s="14">
        <v>13170</v>
      </c>
      <c r="E568" s="14">
        <v>13064</v>
      </c>
      <c r="F568" s="14">
        <v>13329</v>
      </c>
      <c r="G568" s="67">
        <v>13718</v>
      </c>
      <c r="H568" s="67">
        <v>14018</v>
      </c>
      <c r="I568" s="67">
        <v>14002</v>
      </c>
      <c r="J568" s="67">
        <v>13212</v>
      </c>
      <c r="K568" s="67">
        <v>12988</v>
      </c>
      <c r="L568" s="68">
        <v>12995</v>
      </c>
    </row>
    <row r="569" spans="1:12" ht="63.75" thickBot="1">
      <c r="A569" s="10" t="s">
        <v>19</v>
      </c>
      <c r="B569" s="16"/>
      <c r="C569" s="12">
        <f t="shared" ref="C569:L569" si="93">(C568-B568)/B568</f>
        <v>-4.7120418848167539E-3</v>
      </c>
      <c r="D569" s="12">
        <f t="shared" si="93"/>
        <v>-1.0295333283234388E-2</v>
      </c>
      <c r="E569" s="12">
        <f t="shared" si="93"/>
        <v>-8.0485952923310556E-3</v>
      </c>
      <c r="F569" s="12">
        <f t="shared" si="93"/>
        <v>2.0284751990202084E-2</v>
      </c>
      <c r="G569" s="12">
        <f t="shared" si="93"/>
        <v>2.9184484957611223E-2</v>
      </c>
      <c r="H569" s="12">
        <f t="shared" si="93"/>
        <v>2.1869077124945326E-2</v>
      </c>
      <c r="I569" s="12">
        <f t="shared" si="93"/>
        <v>-1.1413896418889999E-3</v>
      </c>
      <c r="J569" s="12">
        <f t="shared" si="93"/>
        <v>-5.642051135552064E-2</v>
      </c>
      <c r="K569" s="12">
        <f t="shared" si="93"/>
        <v>-1.6954283984256736E-2</v>
      </c>
      <c r="L569" s="12">
        <f t="shared" si="93"/>
        <v>5.3895903911302737E-4</v>
      </c>
    </row>
    <row r="570" spans="1:12" ht="63.75" thickBot="1">
      <c r="A570" s="10" t="s">
        <v>20</v>
      </c>
      <c r="B570" s="16"/>
      <c r="C570" s="17"/>
      <c r="D570" s="17"/>
      <c r="E570" s="17"/>
      <c r="F570" s="17"/>
      <c r="G570" s="12">
        <f t="shared" ref="G570:L570" si="94">(G568-B568)/B568</f>
        <v>2.6028421839940166E-2</v>
      </c>
      <c r="H570" s="12">
        <f t="shared" si="94"/>
        <v>5.3430525287442701E-2</v>
      </c>
      <c r="I570" s="12">
        <f t="shared" si="94"/>
        <v>6.3173880030372054E-2</v>
      </c>
      <c r="J570" s="12">
        <f t="shared" si="94"/>
        <v>1.1328842620943049E-2</v>
      </c>
      <c r="K570" s="12">
        <f t="shared" si="94"/>
        <v>-2.5583314577237601E-2</v>
      </c>
      <c r="L570" s="12">
        <f t="shared" si="94"/>
        <v>-5.2704475871118241E-2</v>
      </c>
    </row>
    <row r="571" spans="1:12" ht="63.75" thickBot="1">
      <c r="A571" s="10" t="s">
        <v>21</v>
      </c>
      <c r="B571" s="16"/>
      <c r="C571" s="17"/>
      <c r="D571" s="17"/>
      <c r="E571" s="17"/>
      <c r="F571" s="17"/>
      <c r="G571" s="12"/>
      <c r="H571" s="12"/>
      <c r="I571" s="12"/>
      <c r="J571" s="12"/>
      <c r="K571" s="12"/>
      <c r="L571" s="12">
        <f>(L568-B568)/B568</f>
        <v>-2.8047868362004489E-2</v>
      </c>
    </row>
    <row r="572" spans="1:12" ht="32.25" thickBot="1">
      <c r="A572" s="10" t="s">
        <v>22</v>
      </c>
      <c r="B572" s="12">
        <f t="shared" ref="B572:L572" si="95">B564/B568</f>
        <v>0.32782348541510847</v>
      </c>
      <c r="C572" s="12">
        <f t="shared" si="95"/>
        <v>0.3347110543323063</v>
      </c>
      <c r="D572" s="12">
        <f t="shared" si="95"/>
        <v>0.33105542900531509</v>
      </c>
      <c r="E572" s="12" t="e">
        <f t="shared" si="95"/>
        <v>#VALUE!</v>
      </c>
      <c r="F572" s="12" t="e">
        <f t="shared" si="95"/>
        <v>#VALUE!</v>
      </c>
      <c r="G572" s="12" t="e">
        <f t="shared" si="95"/>
        <v>#VALUE!</v>
      </c>
      <c r="H572" s="12" t="e">
        <f t="shared" si="95"/>
        <v>#VALUE!</v>
      </c>
      <c r="I572" s="12">
        <f t="shared" si="95"/>
        <v>0.26196257677474649</v>
      </c>
      <c r="J572" s="12" t="e">
        <f t="shared" si="95"/>
        <v>#VALUE!</v>
      </c>
      <c r="K572" s="12">
        <f t="shared" si="95"/>
        <v>0.28010471204188481</v>
      </c>
      <c r="L572" s="12">
        <f t="shared" si="95"/>
        <v>0.27895344363216623</v>
      </c>
    </row>
    <row r="573" spans="1:12" ht="63">
      <c r="A573" s="18" t="s">
        <v>23</v>
      </c>
      <c r="B573" s="19"/>
      <c r="C573" s="19">
        <f t="shared" ref="C573:K573" si="96">(C572-B572)</f>
        <v>6.8875689171978283E-3</v>
      </c>
      <c r="D573" s="19">
        <f t="shared" si="96"/>
        <v>-3.6556253269912076E-3</v>
      </c>
      <c r="E573" s="19" t="e">
        <f t="shared" si="96"/>
        <v>#VALUE!</v>
      </c>
      <c r="F573" s="19" t="e">
        <f t="shared" si="96"/>
        <v>#VALUE!</v>
      </c>
      <c r="G573" s="19" t="e">
        <f t="shared" si="96"/>
        <v>#VALUE!</v>
      </c>
      <c r="H573" s="19" t="e">
        <f t="shared" si="96"/>
        <v>#VALUE!</v>
      </c>
      <c r="I573" s="19" t="e">
        <f t="shared" si="96"/>
        <v>#VALUE!</v>
      </c>
      <c r="J573" s="19" t="e">
        <f t="shared" si="96"/>
        <v>#VALUE!</v>
      </c>
      <c r="K573" s="19" t="e">
        <f t="shared" si="96"/>
        <v>#VALUE!</v>
      </c>
      <c r="L573" s="19">
        <f>(L572-K572)</f>
        <v>-1.1512684097185755E-3</v>
      </c>
    </row>
    <row r="574" spans="1:12" ht="63">
      <c r="A574" s="18" t="s">
        <v>24</v>
      </c>
      <c r="B574" s="19"/>
      <c r="C574" s="19"/>
      <c r="D574" s="19"/>
      <c r="E574" s="19"/>
      <c r="F574" s="19"/>
      <c r="G574" s="19" t="e">
        <f>G572-B572</f>
        <v>#VALUE!</v>
      </c>
      <c r="H574" s="19" t="e">
        <f t="shared" ref="H574:K574" si="97">H572-C572</f>
        <v>#VALUE!</v>
      </c>
      <c r="I574" s="19">
        <f t="shared" si="97"/>
        <v>-6.9092852230568602E-2</v>
      </c>
      <c r="J574" s="19" t="e">
        <f t="shared" si="97"/>
        <v>#VALUE!</v>
      </c>
      <c r="K574" s="19" t="e">
        <f t="shared" si="97"/>
        <v>#VALUE!</v>
      </c>
      <c r="L574" s="19" t="e">
        <f>L572-G572</f>
        <v>#VALUE!</v>
      </c>
    </row>
    <row r="575" spans="1:12" ht="63">
      <c r="A575" s="18" t="s">
        <v>25</v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>
        <f>L572-B572</f>
        <v>-4.8870041782942242E-2</v>
      </c>
    </row>
    <row r="576" spans="1:12" ht="15.75">
      <c r="A576" s="18"/>
      <c r="B576" s="20"/>
      <c r="C576" s="20"/>
      <c r="D576" s="20"/>
      <c r="E576" s="20"/>
      <c r="F576" s="20"/>
      <c r="G576" s="19"/>
      <c r="H576" s="19"/>
      <c r="I576" s="19"/>
      <c r="J576" s="19"/>
      <c r="K576" s="19"/>
      <c r="L576" s="19"/>
    </row>
    <row r="577" spans="1:13" ht="15.75">
      <c r="A577" s="21" t="s">
        <v>84</v>
      </c>
      <c r="B577" s="21"/>
      <c r="C577" s="21"/>
      <c r="D577" s="21"/>
      <c r="E577" s="21"/>
      <c r="F577" s="21"/>
      <c r="G577" s="22"/>
      <c r="H577" s="22"/>
      <c r="I577" s="22"/>
      <c r="J577" s="22"/>
      <c r="K577" s="22"/>
      <c r="L577" s="22"/>
      <c r="M577" s="23"/>
    </row>
    <row r="578" spans="1:13" ht="16.5" thickBot="1">
      <c r="A578" s="24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3"/>
    </row>
    <row r="579" spans="1:13" ht="32.25" thickBot="1">
      <c r="A579" s="57" t="s">
        <v>27</v>
      </c>
      <c r="B579" s="4" t="s">
        <v>52</v>
      </c>
      <c r="C579" s="4" t="s">
        <v>53</v>
      </c>
      <c r="D579" s="4" t="s">
        <v>54</v>
      </c>
      <c r="E579" s="4" t="s">
        <v>55</v>
      </c>
      <c r="F579" s="4" t="s">
        <v>56</v>
      </c>
      <c r="G579" s="4" t="s">
        <v>57</v>
      </c>
      <c r="H579" s="4" t="s">
        <v>58</v>
      </c>
      <c r="I579" s="4" t="s">
        <v>59</v>
      </c>
      <c r="J579" s="4" t="s">
        <v>60</v>
      </c>
      <c r="K579" s="4" t="s">
        <v>61</v>
      </c>
      <c r="L579" s="4" t="s">
        <v>62</v>
      </c>
      <c r="M579" s="58" t="s">
        <v>28</v>
      </c>
    </row>
    <row r="580" spans="1:13" ht="16.5" thickBot="1">
      <c r="A580" s="28" t="s">
        <v>29</v>
      </c>
      <c r="B580" s="29" t="s">
        <v>47</v>
      </c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0"/>
    </row>
    <row r="581" spans="1:13" ht="16.5" thickBot="1">
      <c r="A581" s="28" t="s">
        <v>30</v>
      </c>
      <c r="B581" s="59" t="s">
        <v>43</v>
      </c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2"/>
    </row>
    <row r="582" spans="1:13" ht="16.5" thickBot="1">
      <c r="A582" s="28" t="s">
        <v>31</v>
      </c>
      <c r="B582" s="59" t="s">
        <v>43</v>
      </c>
      <c r="C582" s="34"/>
      <c r="D582" s="34" t="e">
        <f>C551-D552</f>
        <v>#VALUE!</v>
      </c>
      <c r="E582" s="34"/>
      <c r="F582" s="34"/>
      <c r="G582" s="34"/>
      <c r="H582" s="34"/>
      <c r="I582" s="34"/>
      <c r="J582" s="34"/>
      <c r="K582" s="34"/>
      <c r="L582" s="34"/>
      <c r="M582" s="6" t="s">
        <v>243</v>
      </c>
    </row>
    <row r="583" spans="1:13" ht="16.5" thickBot="1">
      <c r="A583" s="28" t="s">
        <v>32</v>
      </c>
      <c r="B583" s="59" t="s">
        <v>43</v>
      </c>
      <c r="C583" s="34"/>
      <c r="D583" s="34" t="e">
        <f>C552-D553</f>
        <v>#VALUE!</v>
      </c>
      <c r="E583" s="34" t="e">
        <f>D552-E553</f>
        <v>#VALUE!</v>
      </c>
      <c r="F583" s="34"/>
      <c r="G583" s="34"/>
      <c r="H583" s="34"/>
      <c r="I583" s="34"/>
      <c r="J583" s="34"/>
      <c r="K583" s="34"/>
      <c r="L583" s="34"/>
      <c r="M583" s="32">
        <v>-0.5</v>
      </c>
    </row>
    <row r="584" spans="1:13" ht="16.5" thickBot="1">
      <c r="A584" s="28" t="s">
        <v>33</v>
      </c>
      <c r="B584" s="59" t="s">
        <v>43</v>
      </c>
      <c r="C584" s="34">
        <f t="shared" ref="C584:L592" si="98">B553-C554</f>
        <v>-226</v>
      </c>
      <c r="D584" s="34">
        <f t="shared" si="98"/>
        <v>-117</v>
      </c>
      <c r="E584" s="34" t="e">
        <f t="shared" si="98"/>
        <v>#VALUE!</v>
      </c>
      <c r="F584" s="34" t="e">
        <f t="shared" si="98"/>
        <v>#VALUE!</v>
      </c>
      <c r="G584" s="34">
        <f t="shared" si="98"/>
        <v>-107</v>
      </c>
      <c r="H584" s="34">
        <f t="shared" si="98"/>
        <v>-53</v>
      </c>
      <c r="I584" s="34">
        <f t="shared" si="98"/>
        <v>-23</v>
      </c>
      <c r="J584" s="34">
        <f t="shared" si="98"/>
        <v>-15</v>
      </c>
      <c r="K584" s="34">
        <f t="shared" si="98"/>
        <v>-40</v>
      </c>
      <c r="L584" s="34">
        <f t="shared" si="98"/>
        <v>-12</v>
      </c>
      <c r="M584" s="32">
        <v>-88.4</v>
      </c>
    </row>
    <row r="585" spans="1:13" ht="16.5" thickBot="1">
      <c r="A585" s="28" t="s">
        <v>34</v>
      </c>
      <c r="B585" s="59" t="s">
        <v>43</v>
      </c>
      <c r="C585" s="34">
        <f t="shared" si="98"/>
        <v>-631</v>
      </c>
      <c r="D585" s="34">
        <f t="shared" si="98"/>
        <v>-634</v>
      </c>
      <c r="E585" s="34">
        <f t="shared" si="98"/>
        <v>-813</v>
      </c>
      <c r="F585" s="34">
        <f t="shared" si="98"/>
        <v>-770</v>
      </c>
      <c r="G585" s="34">
        <f t="shared" si="98"/>
        <v>-686</v>
      </c>
      <c r="H585" s="34">
        <f t="shared" si="98"/>
        <v>-774</v>
      </c>
      <c r="I585" s="34">
        <f t="shared" si="98"/>
        <v>-777</v>
      </c>
      <c r="J585" s="34">
        <f t="shared" si="98"/>
        <v>-874</v>
      </c>
      <c r="K585" s="34">
        <f t="shared" si="98"/>
        <v>-793</v>
      </c>
      <c r="L585" s="34">
        <f t="shared" si="98"/>
        <v>-857</v>
      </c>
      <c r="M585" s="32">
        <v>-760.9</v>
      </c>
    </row>
    <row r="586" spans="1:13" ht="16.5" thickBot="1">
      <c r="A586" s="28" t="s">
        <v>35</v>
      </c>
      <c r="B586" s="59" t="s">
        <v>43</v>
      </c>
      <c r="C586" s="34">
        <f t="shared" si="98"/>
        <v>45</v>
      </c>
      <c r="D586" s="34">
        <f t="shared" si="98"/>
        <v>59</v>
      </c>
      <c r="E586" s="34">
        <f t="shared" si="98"/>
        <v>18</v>
      </c>
      <c r="F586" s="34">
        <f t="shared" si="98"/>
        <v>39</v>
      </c>
      <c r="G586" s="34">
        <f t="shared" si="98"/>
        <v>68</v>
      </c>
      <c r="H586" s="34">
        <f t="shared" si="98"/>
        <v>65</v>
      </c>
      <c r="I586" s="34">
        <f t="shared" si="98"/>
        <v>57</v>
      </c>
      <c r="J586" s="34">
        <f t="shared" si="98"/>
        <v>83</v>
      </c>
      <c r="K586" s="34">
        <f t="shared" si="98"/>
        <v>75</v>
      </c>
      <c r="L586" s="34">
        <f t="shared" si="98"/>
        <v>60</v>
      </c>
      <c r="M586" s="32">
        <v>56.9</v>
      </c>
    </row>
    <row r="587" spans="1:13" ht="16.5" thickBot="1">
      <c r="A587" s="28" t="s">
        <v>36</v>
      </c>
      <c r="B587" s="59" t="s">
        <v>43</v>
      </c>
      <c r="C587" s="34">
        <f t="shared" si="98"/>
        <v>-28</v>
      </c>
      <c r="D587" s="34">
        <f t="shared" si="98"/>
        <v>9</v>
      </c>
      <c r="E587" s="34">
        <f t="shared" si="98"/>
        <v>76</v>
      </c>
      <c r="F587" s="34">
        <f t="shared" si="98"/>
        <v>24</v>
      </c>
      <c r="G587" s="34">
        <f t="shared" si="98"/>
        <v>94</v>
      </c>
      <c r="H587" s="34">
        <f t="shared" si="98"/>
        <v>107</v>
      </c>
      <c r="I587" s="34">
        <f t="shared" si="98"/>
        <v>96</v>
      </c>
      <c r="J587" s="34">
        <f t="shared" si="98"/>
        <v>97</v>
      </c>
      <c r="K587" s="34">
        <f t="shared" si="98"/>
        <v>46</v>
      </c>
      <c r="L587" s="34">
        <f t="shared" si="98"/>
        <v>93</v>
      </c>
      <c r="M587" s="32">
        <v>61.4</v>
      </c>
    </row>
    <row r="588" spans="1:13" ht="16.5" thickBot="1">
      <c r="A588" s="28" t="s">
        <v>37</v>
      </c>
      <c r="B588" s="59" t="s">
        <v>43</v>
      </c>
      <c r="C588" s="34">
        <f t="shared" si="98"/>
        <v>-51</v>
      </c>
      <c r="D588" s="34">
        <f t="shared" si="98"/>
        <v>23</v>
      </c>
      <c r="E588" s="34">
        <f t="shared" si="98"/>
        <v>239</v>
      </c>
      <c r="F588" s="34">
        <f t="shared" si="98"/>
        <v>5</v>
      </c>
      <c r="G588" s="34">
        <f t="shared" si="98"/>
        <v>144</v>
      </c>
      <c r="H588" s="34">
        <f t="shared" si="98"/>
        <v>112</v>
      </c>
      <c r="I588" s="34">
        <f t="shared" si="98"/>
        <v>105</v>
      </c>
      <c r="J588" s="34">
        <f t="shared" si="98"/>
        <v>85</v>
      </c>
      <c r="K588" s="34">
        <f t="shared" si="98"/>
        <v>143</v>
      </c>
      <c r="L588" s="34">
        <f t="shared" si="98"/>
        <v>114</v>
      </c>
      <c r="M588" s="32">
        <v>91.9</v>
      </c>
    </row>
    <row r="589" spans="1:13" ht="16.5" thickBot="1">
      <c r="A589" s="28" t="s">
        <v>38</v>
      </c>
      <c r="B589" s="59" t="s">
        <v>43</v>
      </c>
      <c r="C589" s="34">
        <f t="shared" si="98"/>
        <v>431</v>
      </c>
      <c r="D589" s="34">
        <f t="shared" si="98"/>
        <v>433</v>
      </c>
      <c r="E589" s="34">
        <f t="shared" si="98"/>
        <v>639</v>
      </c>
      <c r="F589" s="34">
        <f t="shared" si="98"/>
        <v>256</v>
      </c>
      <c r="G589" s="34">
        <f t="shared" si="98"/>
        <v>481</v>
      </c>
      <c r="H589" s="34">
        <f t="shared" si="98"/>
        <v>386</v>
      </c>
      <c r="I589" s="34">
        <f t="shared" si="98"/>
        <v>403</v>
      </c>
      <c r="J589" s="34">
        <f t="shared" si="98"/>
        <v>367</v>
      </c>
      <c r="K589" s="34">
        <f t="shared" si="98"/>
        <v>301</v>
      </c>
      <c r="L589" s="34">
        <f t="shared" si="98"/>
        <v>309</v>
      </c>
      <c r="M589" s="32">
        <v>400.6</v>
      </c>
    </row>
    <row r="590" spans="1:13" ht="16.5" thickBot="1">
      <c r="A590" s="28" t="s">
        <v>39</v>
      </c>
      <c r="B590" s="59" t="s">
        <v>43</v>
      </c>
      <c r="C590" s="34">
        <f t="shared" si="98"/>
        <v>160</v>
      </c>
      <c r="D590" s="34">
        <f t="shared" si="98"/>
        <v>137</v>
      </c>
      <c r="E590" s="34">
        <f t="shared" si="98"/>
        <v>125</v>
      </c>
      <c r="F590" s="34">
        <f t="shared" si="98"/>
        <v>42</v>
      </c>
      <c r="G590" s="34">
        <f t="shared" si="98"/>
        <v>153</v>
      </c>
      <c r="H590" s="34">
        <f t="shared" si="98"/>
        <v>51</v>
      </c>
      <c r="I590" s="34">
        <f t="shared" si="98"/>
        <v>103</v>
      </c>
      <c r="J590" s="34">
        <f t="shared" si="98"/>
        <v>150</v>
      </c>
      <c r="K590" s="34">
        <f t="shared" si="98"/>
        <v>49</v>
      </c>
      <c r="L590" s="34">
        <f t="shared" si="98"/>
        <v>111</v>
      </c>
      <c r="M590" s="32">
        <v>108.1</v>
      </c>
    </row>
    <row r="591" spans="1:13" ht="16.5" thickBot="1">
      <c r="A591" s="28" t="s">
        <v>40</v>
      </c>
      <c r="B591" s="59" t="s">
        <v>43</v>
      </c>
      <c r="C591" s="34">
        <f t="shared" si="98"/>
        <v>54</v>
      </c>
      <c r="D591" s="34">
        <f t="shared" si="98"/>
        <v>19</v>
      </c>
      <c r="E591" s="34">
        <f t="shared" si="98"/>
        <v>24</v>
      </c>
      <c r="F591" s="34">
        <f t="shared" si="98"/>
        <v>59</v>
      </c>
      <c r="G591" s="34">
        <f t="shared" si="98"/>
        <v>19</v>
      </c>
      <c r="H591" s="34">
        <f t="shared" si="98"/>
        <v>60</v>
      </c>
      <c r="I591" s="34">
        <f t="shared" si="98"/>
        <v>61</v>
      </c>
      <c r="J591" s="34">
        <f t="shared" si="98"/>
        <v>74</v>
      </c>
      <c r="K591" s="34">
        <f t="shared" si="98"/>
        <v>-6</v>
      </c>
      <c r="L591" s="34">
        <f t="shared" si="98"/>
        <v>70</v>
      </c>
      <c r="M591" s="32">
        <v>43.4</v>
      </c>
    </row>
    <row r="592" spans="1:13" ht="16.5" thickBot="1">
      <c r="A592" s="33" t="s">
        <v>41</v>
      </c>
      <c r="B592" s="60" t="s">
        <v>43</v>
      </c>
      <c r="C592" s="34">
        <f t="shared" si="98"/>
        <v>130</v>
      </c>
      <c r="D592" s="34">
        <f t="shared" si="98"/>
        <v>142</v>
      </c>
      <c r="E592" s="34">
        <f t="shared" si="98"/>
        <v>150</v>
      </c>
      <c r="F592" s="34">
        <f t="shared" si="98"/>
        <v>154</v>
      </c>
      <c r="G592" s="34">
        <f t="shared" si="98"/>
        <v>96</v>
      </c>
      <c r="H592" s="34">
        <f t="shared" si="98"/>
        <v>147</v>
      </c>
      <c r="I592" s="34">
        <f t="shared" si="98"/>
        <v>82</v>
      </c>
      <c r="J592" s="34">
        <f t="shared" si="98"/>
        <v>112</v>
      </c>
      <c r="K592" s="34">
        <f t="shared" si="98"/>
        <v>73</v>
      </c>
      <c r="L592" s="34">
        <f>K561-L562</f>
        <v>87</v>
      </c>
      <c r="M592" s="35">
        <v>117.3</v>
      </c>
    </row>
    <row r="593" spans="1:13" ht="17.25" thickTop="1" thickBot="1">
      <c r="A593" s="37" t="s">
        <v>42</v>
      </c>
      <c r="B593" s="38" t="s">
        <v>43</v>
      </c>
      <c r="C593" s="39" t="s">
        <v>47</v>
      </c>
      <c r="D593" s="39" t="s">
        <v>47</v>
      </c>
      <c r="E593" s="39" t="s">
        <v>47</v>
      </c>
      <c r="F593" s="39" t="s">
        <v>47</v>
      </c>
      <c r="G593" s="39">
        <f t="shared" ref="G593:L593" si="99">B557-G562</f>
        <v>662</v>
      </c>
      <c r="H593" s="39">
        <f t="shared" si="99"/>
        <v>870</v>
      </c>
      <c r="I593" s="39">
        <f t="shared" si="99"/>
        <v>790</v>
      </c>
      <c r="J593" s="39">
        <f t="shared" si="99"/>
        <v>710</v>
      </c>
      <c r="K593" s="39">
        <f t="shared" si="99"/>
        <v>780</v>
      </c>
      <c r="L593" s="39">
        <f t="shared" si="99"/>
        <v>746</v>
      </c>
      <c r="M593" s="40">
        <v>759.66666666666663</v>
      </c>
    </row>
    <row r="594" spans="1:13" ht="15.75">
      <c r="A594" s="41"/>
      <c r="B594" s="42"/>
      <c r="C594" s="43"/>
      <c r="D594" s="43"/>
      <c r="E594" s="43"/>
      <c r="F594" s="43"/>
      <c r="G594" s="43"/>
      <c r="H594" s="44"/>
      <c r="I594" s="44"/>
      <c r="J594" s="44"/>
      <c r="K594" s="44"/>
      <c r="L594" s="44"/>
      <c r="M594" s="43"/>
    </row>
    <row r="595" spans="1:13" ht="15.75">
      <c r="A595" s="61"/>
      <c r="B595" s="62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</row>
    <row r="596" spans="1:13" ht="15.75">
      <c r="A596" s="21" t="s">
        <v>85</v>
      </c>
      <c r="B596" s="21"/>
      <c r="C596" s="21"/>
      <c r="D596" s="21"/>
      <c r="E596" s="21"/>
      <c r="F596" s="21"/>
      <c r="G596" s="21"/>
      <c r="H596" s="22"/>
      <c r="I596" s="22"/>
      <c r="J596" s="22"/>
      <c r="K596" s="22"/>
      <c r="L596" s="22"/>
      <c r="M596" s="23"/>
    </row>
    <row r="597" spans="1:13" ht="16.5" thickBot="1">
      <c r="A597" s="24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3"/>
    </row>
    <row r="598" spans="1:13" ht="32.25" thickBot="1">
      <c r="A598" s="3" t="s">
        <v>27</v>
      </c>
      <c r="B598" s="4" t="s">
        <v>52</v>
      </c>
      <c r="C598" s="4" t="s">
        <v>53</v>
      </c>
      <c r="D598" s="4" t="s">
        <v>54</v>
      </c>
      <c r="E598" s="4" t="s">
        <v>55</v>
      </c>
      <c r="F598" s="4" t="s">
        <v>56</v>
      </c>
      <c r="G598" s="4" t="s">
        <v>57</v>
      </c>
      <c r="H598" s="4" t="s">
        <v>58</v>
      </c>
      <c r="I598" s="4" t="s">
        <v>59</v>
      </c>
      <c r="J598" s="4" t="s">
        <v>60</v>
      </c>
      <c r="K598" s="4" t="s">
        <v>61</v>
      </c>
      <c r="L598" s="4" t="s">
        <v>62</v>
      </c>
      <c r="M598" s="58" t="s">
        <v>28</v>
      </c>
    </row>
    <row r="599" spans="1:13" ht="16.5" thickBot="1">
      <c r="A599" s="28" t="s">
        <v>30</v>
      </c>
      <c r="B599" s="47" t="s">
        <v>47</v>
      </c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9"/>
    </row>
    <row r="600" spans="1:13" ht="16.5" thickBot="1">
      <c r="A600" s="28" t="s">
        <v>31</v>
      </c>
      <c r="B600" s="47" t="s">
        <v>47</v>
      </c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9"/>
    </row>
    <row r="601" spans="1:13" ht="16.5" thickBot="1">
      <c r="A601" s="28" t="s">
        <v>32</v>
      </c>
      <c r="B601" s="47" t="s">
        <v>47</v>
      </c>
      <c r="C601" s="48"/>
      <c r="D601" s="48"/>
      <c r="E601" s="48" t="e">
        <f>(D552-E553)/D552</f>
        <v>#VALUE!</v>
      </c>
      <c r="F601" s="48"/>
      <c r="G601" s="48"/>
      <c r="H601" s="48"/>
      <c r="I601" s="48"/>
      <c r="J601" s="48"/>
      <c r="K601" s="48"/>
      <c r="L601" s="48"/>
      <c r="M601" s="6" t="s">
        <v>243</v>
      </c>
    </row>
    <row r="602" spans="1:13" ht="16.5" thickBot="1">
      <c r="A602" s="28" t="s">
        <v>33</v>
      </c>
      <c r="B602" s="47" t="s">
        <v>47</v>
      </c>
      <c r="C602" s="48"/>
      <c r="D602" s="48"/>
      <c r="E602" s="48" t="e">
        <f>(D553-E554)/D553</f>
        <v>#VALUE!</v>
      </c>
      <c r="F602" s="48" t="e">
        <f>(E553-F554)/E553</f>
        <v>#VALUE!</v>
      </c>
      <c r="G602" s="48"/>
      <c r="H602" s="48"/>
      <c r="I602" s="48"/>
      <c r="J602" s="48"/>
      <c r="K602" s="48"/>
      <c r="L602" s="48"/>
      <c r="M602" s="49">
        <v>-107.5</v>
      </c>
    </row>
    <row r="603" spans="1:13" ht="16.5" thickBot="1">
      <c r="A603" s="28" t="s">
        <v>34</v>
      </c>
      <c r="B603" s="47" t="s">
        <v>47</v>
      </c>
      <c r="C603" s="48">
        <f t="shared" ref="C603:L610" si="100">(B554-C555)/B554</f>
        <v>-2.4083969465648853</v>
      </c>
      <c r="D603" s="48">
        <f t="shared" si="100"/>
        <v>-2.8053097345132745</v>
      </c>
      <c r="E603" s="48">
        <f t="shared" si="100"/>
        <v>-6.9487179487179489</v>
      </c>
      <c r="F603" s="48">
        <f t="shared" si="100"/>
        <v>-5.5</v>
      </c>
      <c r="G603" s="48">
        <f t="shared" si="100"/>
        <v>-4.4545454545454541</v>
      </c>
      <c r="H603" s="48">
        <f t="shared" si="100"/>
        <v>-7.2336448598130838</v>
      </c>
      <c r="I603" s="48">
        <f t="shared" si="100"/>
        <v>-14.660377358490566</v>
      </c>
      <c r="J603" s="48">
        <f t="shared" si="100"/>
        <v>-38</v>
      </c>
      <c r="K603" s="48">
        <f t="shared" si="100"/>
        <v>-52.866666666666667</v>
      </c>
      <c r="L603" s="48">
        <f t="shared" si="100"/>
        <v>-21.425000000000001</v>
      </c>
      <c r="M603" s="49">
        <v>-15.630265896931189</v>
      </c>
    </row>
    <row r="604" spans="1:13" ht="16.5" thickBot="1">
      <c r="A604" s="28" t="s">
        <v>35</v>
      </c>
      <c r="B604" s="47" t="s">
        <v>47</v>
      </c>
      <c r="C604" s="48">
        <f t="shared" si="100"/>
        <v>5.0055617352614018E-2</v>
      </c>
      <c r="D604" s="48">
        <f t="shared" si="100"/>
        <v>6.6069428891377374E-2</v>
      </c>
      <c r="E604" s="48">
        <f t="shared" si="100"/>
        <v>2.0930232558139535E-2</v>
      </c>
      <c r="F604" s="48">
        <f t="shared" si="100"/>
        <v>4.1935483870967745E-2</v>
      </c>
      <c r="G604" s="48">
        <f t="shared" si="100"/>
        <v>7.4725274725274723E-2</v>
      </c>
      <c r="H604" s="48">
        <f t="shared" si="100"/>
        <v>7.7380952380952384E-2</v>
      </c>
      <c r="I604" s="48">
        <f t="shared" si="100"/>
        <v>6.4699205448354141E-2</v>
      </c>
      <c r="J604" s="48">
        <f t="shared" si="100"/>
        <v>0.1</v>
      </c>
      <c r="K604" s="48">
        <f t="shared" si="100"/>
        <v>8.3612040133779264E-2</v>
      </c>
      <c r="L604" s="48">
        <f t="shared" si="100"/>
        <v>7.4257425742574254E-2</v>
      </c>
      <c r="M604" s="49">
        <v>6.536656611040334E-2</v>
      </c>
    </row>
    <row r="605" spans="1:13" ht="16.5" thickBot="1">
      <c r="A605" s="28" t="s">
        <v>36</v>
      </c>
      <c r="B605" s="47" t="s">
        <v>47</v>
      </c>
      <c r="C605" s="48">
        <f t="shared" si="100"/>
        <v>-3.1963470319634701E-2</v>
      </c>
      <c r="D605" s="48">
        <f t="shared" si="100"/>
        <v>1.0538641686182669E-2</v>
      </c>
      <c r="E605" s="48">
        <f t="shared" si="100"/>
        <v>9.1127098321342928E-2</v>
      </c>
      <c r="F605" s="48">
        <f t="shared" si="100"/>
        <v>2.8503562945368172E-2</v>
      </c>
      <c r="G605" s="48">
        <f t="shared" si="100"/>
        <v>0.10549943883277217</v>
      </c>
      <c r="H605" s="48">
        <f t="shared" si="100"/>
        <v>0.12707838479809977</v>
      </c>
      <c r="I605" s="48">
        <f t="shared" si="100"/>
        <v>0.12387096774193548</v>
      </c>
      <c r="J605" s="48">
        <f t="shared" si="100"/>
        <v>0.11771844660194175</v>
      </c>
      <c r="K605" s="48">
        <f t="shared" si="100"/>
        <v>6.1579651941097727E-2</v>
      </c>
      <c r="L605" s="48">
        <f t="shared" si="100"/>
        <v>0.11313868613138686</v>
      </c>
      <c r="M605" s="49">
        <v>7.4709140868049279E-2</v>
      </c>
    </row>
    <row r="606" spans="1:13" ht="16.5" thickBot="1">
      <c r="A606" s="28" t="s">
        <v>37</v>
      </c>
      <c r="B606" s="47" t="s">
        <v>47</v>
      </c>
      <c r="C606" s="48">
        <f t="shared" si="100"/>
        <v>-7.0344827586206901E-2</v>
      </c>
      <c r="D606" s="48">
        <f t="shared" si="100"/>
        <v>2.5442477876106196E-2</v>
      </c>
      <c r="E606" s="48">
        <f t="shared" si="100"/>
        <v>0.28284023668639052</v>
      </c>
      <c r="F606" s="48">
        <f t="shared" si="100"/>
        <v>6.5963060686015833E-3</v>
      </c>
      <c r="G606" s="48">
        <f t="shared" si="100"/>
        <v>0.17603911980440098</v>
      </c>
      <c r="H606" s="48">
        <f t="shared" si="100"/>
        <v>0.14052697616060225</v>
      </c>
      <c r="I606" s="48">
        <f t="shared" si="100"/>
        <v>0.14285714285714285</v>
      </c>
      <c r="J606" s="48">
        <f t="shared" si="100"/>
        <v>0.1251840942562592</v>
      </c>
      <c r="K606" s="48">
        <f t="shared" si="100"/>
        <v>0.19669876203576342</v>
      </c>
      <c r="L606" s="48">
        <f t="shared" si="100"/>
        <v>0.16262482168330955</v>
      </c>
      <c r="M606" s="49">
        <v>0.11884651098423696</v>
      </c>
    </row>
    <row r="607" spans="1:13" ht="16.5" thickBot="1">
      <c r="A607" s="28" t="s">
        <v>38</v>
      </c>
      <c r="B607" s="47" t="s">
        <v>47</v>
      </c>
      <c r="C607" s="48">
        <f t="shared" si="100"/>
        <v>0.54904458598726114</v>
      </c>
      <c r="D607" s="48">
        <f t="shared" si="100"/>
        <v>0.5579896907216495</v>
      </c>
      <c r="E607" s="48">
        <f t="shared" si="100"/>
        <v>0.72531214528944377</v>
      </c>
      <c r="F607" s="48">
        <f t="shared" si="100"/>
        <v>0.42244224422442245</v>
      </c>
      <c r="G607" s="48">
        <f t="shared" si="100"/>
        <v>0.63877822045152721</v>
      </c>
      <c r="H607" s="48">
        <f t="shared" si="100"/>
        <v>0.57270029673590506</v>
      </c>
      <c r="I607" s="48">
        <f t="shared" si="100"/>
        <v>0.58832116788321165</v>
      </c>
      <c r="J607" s="48">
        <f t="shared" si="100"/>
        <v>0.58253968253968258</v>
      </c>
      <c r="K607" s="48">
        <f t="shared" si="100"/>
        <v>0.5067340067340067</v>
      </c>
      <c r="L607" s="48">
        <f t="shared" si="100"/>
        <v>0.52910958904109584</v>
      </c>
      <c r="M607" s="49">
        <v>0.56729716296082056</v>
      </c>
    </row>
    <row r="608" spans="1:13" ht="16.5" thickBot="1">
      <c r="A608" s="28" t="s">
        <v>39</v>
      </c>
      <c r="B608" s="47" t="s">
        <v>47</v>
      </c>
      <c r="C608" s="48">
        <f t="shared" si="100"/>
        <v>0.41237113402061853</v>
      </c>
      <c r="D608" s="48">
        <f t="shared" si="100"/>
        <v>0.38700564971751411</v>
      </c>
      <c r="E608" s="48">
        <f t="shared" si="100"/>
        <v>0.36443148688046645</v>
      </c>
      <c r="F608" s="48">
        <f t="shared" si="100"/>
        <v>0.17355371900826447</v>
      </c>
      <c r="G608" s="48">
        <f t="shared" si="100"/>
        <v>0.43714285714285717</v>
      </c>
      <c r="H608" s="48">
        <f t="shared" si="100"/>
        <v>0.1875</v>
      </c>
      <c r="I608" s="48">
        <f t="shared" si="100"/>
        <v>0.3576388888888889</v>
      </c>
      <c r="J608" s="48">
        <f t="shared" si="100"/>
        <v>0.53191489361702127</v>
      </c>
      <c r="K608" s="48">
        <f t="shared" si="100"/>
        <v>0.18631178707224336</v>
      </c>
      <c r="L608" s="48">
        <f t="shared" si="100"/>
        <v>0.37883959044368598</v>
      </c>
      <c r="M608" s="49">
        <v>0.34167100067915601</v>
      </c>
    </row>
    <row r="609" spans="1:14" ht="16.5" thickBot="1">
      <c r="A609" s="28" t="s">
        <v>40</v>
      </c>
      <c r="B609" s="47" t="s">
        <v>47</v>
      </c>
      <c r="C609" s="48">
        <f t="shared" si="100"/>
        <v>0.21862348178137653</v>
      </c>
      <c r="D609" s="48">
        <f t="shared" si="100"/>
        <v>8.3333333333333329E-2</v>
      </c>
      <c r="E609" s="48">
        <f t="shared" si="100"/>
        <v>0.11059907834101383</v>
      </c>
      <c r="F609" s="48">
        <f t="shared" si="100"/>
        <v>0.27064220183486237</v>
      </c>
      <c r="G609" s="48">
        <f t="shared" si="100"/>
        <v>9.5000000000000001E-2</v>
      </c>
      <c r="H609" s="48">
        <f t="shared" si="100"/>
        <v>0.30456852791878175</v>
      </c>
      <c r="I609" s="48">
        <f t="shared" si="100"/>
        <v>0.27601809954751133</v>
      </c>
      <c r="J609" s="48">
        <f t="shared" si="100"/>
        <v>0.4</v>
      </c>
      <c r="K609" s="48">
        <f t="shared" si="100"/>
        <v>-4.5454545454545456E-2</v>
      </c>
      <c r="L609" s="48">
        <f t="shared" si="100"/>
        <v>0.32710280373831774</v>
      </c>
      <c r="M609" s="49">
        <v>0.20404329810406513</v>
      </c>
    </row>
    <row r="610" spans="1:14" ht="16.5" thickBot="1">
      <c r="A610" s="33" t="s">
        <v>41</v>
      </c>
      <c r="B610" s="47" t="s">
        <v>47</v>
      </c>
      <c r="C610" s="48">
        <f t="shared" si="100"/>
        <v>0.83333333333333337</v>
      </c>
      <c r="D610" s="48">
        <f t="shared" si="100"/>
        <v>0.73575129533678751</v>
      </c>
      <c r="E610" s="48">
        <f t="shared" si="100"/>
        <v>0.71770334928229662</v>
      </c>
      <c r="F610" s="48">
        <f t="shared" si="100"/>
        <v>0.79792746113989632</v>
      </c>
      <c r="G610" s="48">
        <f t="shared" si="100"/>
        <v>0.60377358490566035</v>
      </c>
      <c r="H610" s="48">
        <f t="shared" si="100"/>
        <v>0.81215469613259672</v>
      </c>
      <c r="I610" s="48">
        <f t="shared" si="100"/>
        <v>0.59854014598540151</v>
      </c>
      <c r="J610" s="48">
        <f t="shared" si="100"/>
        <v>0.7</v>
      </c>
      <c r="K610" s="48">
        <f t="shared" si="100"/>
        <v>0.65765765765765771</v>
      </c>
      <c r="L610" s="48">
        <f>(K561-L562)/K561</f>
        <v>0.63043478260869568</v>
      </c>
      <c r="M610" s="49">
        <v>0.70872763063823252</v>
      </c>
    </row>
    <row r="611" spans="1:14" ht="17.25" thickTop="1" thickBot="1">
      <c r="A611" s="64" t="s">
        <v>42</v>
      </c>
      <c r="B611" s="51"/>
      <c r="C611" s="51"/>
      <c r="D611" s="51"/>
      <c r="E611" s="51"/>
      <c r="F611" s="51"/>
      <c r="G611" s="51">
        <f t="shared" ref="G611:L611" si="101">(B557-G562)/B557</f>
        <v>0.9131034482758621</v>
      </c>
      <c r="H611" s="51">
        <f t="shared" si="101"/>
        <v>0.96238938053097345</v>
      </c>
      <c r="I611" s="51">
        <f t="shared" si="101"/>
        <v>0.9349112426035503</v>
      </c>
      <c r="J611" s="51">
        <f t="shared" si="101"/>
        <v>0.9366754617414248</v>
      </c>
      <c r="K611" s="51">
        <f t="shared" si="101"/>
        <v>0.95354523227383858</v>
      </c>
      <c r="L611" s="51">
        <f t="shared" si="101"/>
        <v>0.93601003764115431</v>
      </c>
      <c r="M611" s="49">
        <v>0.93943913384446731</v>
      </c>
    </row>
    <row r="612" spans="1:14" ht="32.25" thickBot="1">
      <c r="A612" s="64" t="s">
        <v>67</v>
      </c>
      <c r="B612" s="53"/>
      <c r="C612" s="53"/>
      <c r="D612" s="53"/>
      <c r="E612" s="53"/>
      <c r="F612" s="53"/>
      <c r="G612" s="53"/>
      <c r="H612" s="53"/>
      <c r="I612" s="53"/>
      <c r="J612" s="54"/>
      <c r="K612" s="54">
        <f>AVERAGE(G611:K611)</f>
        <v>0.94012495308512989</v>
      </c>
      <c r="L612" s="54">
        <f>AVERAGE(H611:L611)</f>
        <v>0.94470627095818838</v>
      </c>
      <c r="M612" s="54"/>
    </row>
    <row r="613" spans="1:14" ht="15.75">
      <c r="A613" s="18"/>
      <c r="B613" s="20"/>
      <c r="C613" s="20"/>
      <c r="D613" s="20"/>
      <c r="E613" s="20"/>
      <c r="F613" s="20"/>
      <c r="G613" s="19"/>
      <c r="H613" s="19"/>
      <c r="I613" s="19"/>
      <c r="J613" s="19"/>
      <c r="K613" s="19"/>
      <c r="L613" s="19"/>
    </row>
    <row r="614" spans="1:14" ht="16.5" thickBot="1">
      <c r="A614" s="50"/>
      <c r="B614" s="53"/>
      <c r="C614" s="53"/>
      <c r="D614" s="53"/>
      <c r="E614" s="53"/>
      <c r="F614" s="53"/>
      <c r="G614" s="53"/>
      <c r="H614" s="53"/>
      <c r="I614" s="53"/>
      <c r="J614" s="54"/>
      <c r="K614" s="54"/>
      <c r="L614" s="54"/>
      <c r="M614" s="54"/>
      <c r="N614" s="54"/>
    </row>
    <row r="615" spans="1:14" ht="15.75">
      <c r="A615" s="18"/>
      <c r="B615" s="20"/>
      <c r="C615" s="20"/>
      <c r="D615" s="20"/>
      <c r="E615" s="20"/>
      <c r="F615" s="20"/>
      <c r="G615" s="19"/>
      <c r="H615" s="19"/>
      <c r="I615" s="19"/>
      <c r="J615" s="19"/>
      <c r="K615" s="19"/>
      <c r="L615" s="19"/>
    </row>
    <row r="616" spans="1:14" ht="15.75">
      <c r="A616" s="1" t="s">
        <v>86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4" ht="16.5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4" ht="16.5" thickBot="1">
      <c r="A618" s="3"/>
      <c r="B618" s="4" t="s">
        <v>1</v>
      </c>
      <c r="C618" s="4" t="s">
        <v>2</v>
      </c>
      <c r="D618" s="4" t="s">
        <v>3</v>
      </c>
      <c r="E618" s="4" t="s">
        <v>4</v>
      </c>
      <c r="F618" s="4" t="s">
        <v>5</v>
      </c>
      <c r="G618" s="4" t="s">
        <v>6</v>
      </c>
      <c r="H618" s="4" t="s">
        <v>7</v>
      </c>
      <c r="I618" s="4" t="s">
        <v>8</v>
      </c>
      <c r="J618" s="4" t="s">
        <v>9</v>
      </c>
      <c r="K618" s="4" t="s">
        <v>10</v>
      </c>
      <c r="L618" s="4" t="s">
        <v>11</v>
      </c>
    </row>
    <row r="619" spans="1:14" ht="16.5" thickBot="1">
      <c r="A619" s="5" t="s">
        <v>12</v>
      </c>
      <c r="B619" s="6"/>
      <c r="C619" s="6"/>
      <c r="D619" s="6"/>
      <c r="E619" s="6"/>
      <c r="F619" s="6"/>
      <c r="G619" s="8"/>
      <c r="H619" s="8"/>
      <c r="I619" s="8"/>
      <c r="J619" s="8"/>
      <c r="K619" s="8"/>
      <c r="L619" s="65"/>
    </row>
    <row r="620" spans="1:14" ht="16.5" thickBot="1">
      <c r="A620" s="5">
        <v>1</v>
      </c>
      <c r="B620" s="6"/>
      <c r="C620" s="6"/>
      <c r="D620" s="6"/>
      <c r="E620" s="6"/>
      <c r="F620" s="7"/>
      <c r="G620" s="8"/>
      <c r="H620" s="8"/>
      <c r="I620" s="8"/>
      <c r="J620" s="8"/>
      <c r="K620" s="8"/>
      <c r="L620" s="65"/>
    </row>
    <row r="621" spans="1:14" ht="16.5" thickBot="1">
      <c r="A621" s="5">
        <v>2</v>
      </c>
      <c r="B621" s="6"/>
      <c r="C621" s="6"/>
      <c r="D621" s="6"/>
      <c r="E621" s="6"/>
      <c r="F621" s="7"/>
      <c r="G621" s="8"/>
      <c r="H621" s="8"/>
      <c r="I621" s="8"/>
      <c r="J621" s="8"/>
      <c r="K621" s="8"/>
      <c r="L621" s="65"/>
    </row>
    <row r="622" spans="1:14" ht="16.5" thickBot="1">
      <c r="A622" s="5">
        <v>3</v>
      </c>
      <c r="B622" s="6"/>
      <c r="C622" s="6"/>
      <c r="D622" s="6"/>
      <c r="E622" s="6"/>
      <c r="F622" s="66"/>
      <c r="G622" s="8"/>
      <c r="H622" s="8"/>
      <c r="I622" s="8"/>
      <c r="J622" s="8"/>
      <c r="K622" s="8"/>
      <c r="L622" s="65"/>
    </row>
    <row r="623" spans="1:14" ht="16.5" thickBot="1">
      <c r="A623" s="5">
        <v>4</v>
      </c>
      <c r="C623" s="6" t="s">
        <v>243</v>
      </c>
      <c r="D623" s="6" t="s">
        <v>243</v>
      </c>
      <c r="E623" s="6">
        <v>43</v>
      </c>
      <c r="F623" s="6">
        <v>19</v>
      </c>
      <c r="H623" s="6">
        <v>21</v>
      </c>
      <c r="I623" s="6">
        <v>32</v>
      </c>
      <c r="J623" s="6">
        <v>64</v>
      </c>
      <c r="K623" s="6">
        <v>15</v>
      </c>
    </row>
    <row r="624" spans="1:14" ht="16.5" thickBot="1">
      <c r="A624" s="5">
        <v>5</v>
      </c>
      <c r="B624" s="6">
        <v>1327</v>
      </c>
      <c r="C624" s="6">
        <v>1353</v>
      </c>
      <c r="D624" s="6">
        <v>1282</v>
      </c>
      <c r="E624" s="6">
        <v>1294</v>
      </c>
      <c r="F624" s="6">
        <v>1271</v>
      </c>
      <c r="G624" s="6">
        <v>1226</v>
      </c>
      <c r="H624" s="6">
        <v>1161</v>
      </c>
      <c r="I624" s="6">
        <v>1191</v>
      </c>
      <c r="J624" s="6">
        <v>1211</v>
      </c>
      <c r="K624" s="6">
        <v>1239</v>
      </c>
      <c r="L624" s="6">
        <v>1213</v>
      </c>
    </row>
    <row r="625" spans="1:12" ht="16.5" thickBot="1">
      <c r="A625" s="5">
        <v>6</v>
      </c>
      <c r="B625" s="6">
        <v>1283</v>
      </c>
      <c r="C625" s="6">
        <v>1236</v>
      </c>
      <c r="D625" s="6">
        <v>1262</v>
      </c>
      <c r="E625" s="6">
        <v>1257</v>
      </c>
      <c r="F625" s="6">
        <v>1241</v>
      </c>
      <c r="G625" s="6">
        <v>1191</v>
      </c>
      <c r="H625" s="6">
        <v>1175</v>
      </c>
      <c r="I625" s="6">
        <v>1082</v>
      </c>
      <c r="J625" s="6">
        <v>1128</v>
      </c>
      <c r="K625" s="6">
        <v>1152</v>
      </c>
      <c r="L625" s="6">
        <v>1126</v>
      </c>
    </row>
    <row r="626" spans="1:12" ht="16.5" thickBot="1">
      <c r="A626" s="5">
        <v>7</v>
      </c>
      <c r="B626" s="6">
        <v>1290</v>
      </c>
      <c r="C626" s="6">
        <v>1270</v>
      </c>
      <c r="D626" s="6">
        <v>1301</v>
      </c>
      <c r="E626" s="6">
        <v>1307</v>
      </c>
      <c r="F626" s="6">
        <v>1331</v>
      </c>
      <c r="G626" s="6">
        <v>1210</v>
      </c>
      <c r="H626" s="6">
        <v>1214</v>
      </c>
      <c r="I626" s="6">
        <v>1210</v>
      </c>
      <c r="J626" s="6">
        <v>1091</v>
      </c>
      <c r="K626" s="6">
        <v>1133</v>
      </c>
      <c r="L626" s="6">
        <v>1159</v>
      </c>
    </row>
    <row r="627" spans="1:12" ht="16.5" thickBot="1">
      <c r="A627" s="5">
        <v>8</v>
      </c>
      <c r="B627" s="6">
        <v>1235</v>
      </c>
      <c r="C627" s="6">
        <v>1207</v>
      </c>
      <c r="D627" s="6">
        <v>1345</v>
      </c>
      <c r="E627" s="6">
        <v>1276</v>
      </c>
      <c r="F627" s="6">
        <v>1310</v>
      </c>
      <c r="G627" s="6">
        <v>1246</v>
      </c>
      <c r="H627" s="6">
        <v>1200</v>
      </c>
      <c r="I627" s="6">
        <v>1187</v>
      </c>
      <c r="J627" s="6">
        <v>1179</v>
      </c>
      <c r="K627" s="6">
        <v>1096</v>
      </c>
      <c r="L627" s="6">
        <v>1124</v>
      </c>
    </row>
    <row r="628" spans="1:12" ht="16.5" thickBot="1">
      <c r="A628" s="5">
        <v>9</v>
      </c>
      <c r="B628" s="6">
        <v>595</v>
      </c>
      <c r="C628" s="6">
        <v>616</v>
      </c>
      <c r="D628" s="6">
        <v>747</v>
      </c>
      <c r="E628" s="6">
        <v>805</v>
      </c>
      <c r="F628" s="6">
        <v>699</v>
      </c>
      <c r="G628" s="6">
        <v>846</v>
      </c>
      <c r="H628" s="6">
        <v>733</v>
      </c>
      <c r="I628" s="6">
        <v>620</v>
      </c>
      <c r="J628" s="6">
        <v>670</v>
      </c>
      <c r="K628" s="6">
        <v>719</v>
      </c>
      <c r="L628" s="6">
        <v>532</v>
      </c>
    </row>
    <row r="629" spans="1:12" ht="16.5" thickBot="1">
      <c r="A629" s="5">
        <v>10</v>
      </c>
      <c r="B629" s="6">
        <v>613</v>
      </c>
      <c r="C629" s="6">
        <v>458</v>
      </c>
      <c r="D629" s="6">
        <v>495</v>
      </c>
      <c r="E629" s="6">
        <v>549</v>
      </c>
      <c r="F629" s="6">
        <v>512</v>
      </c>
      <c r="G629" s="6">
        <v>588</v>
      </c>
      <c r="H629" s="6">
        <v>643</v>
      </c>
      <c r="I629" s="6">
        <v>462</v>
      </c>
      <c r="J629" s="6">
        <v>498</v>
      </c>
      <c r="K629" s="6">
        <v>394</v>
      </c>
      <c r="L629" s="6">
        <v>518</v>
      </c>
    </row>
    <row r="630" spans="1:12" ht="16.5" thickBot="1">
      <c r="A630" s="5">
        <v>11</v>
      </c>
      <c r="B630" s="6">
        <v>446</v>
      </c>
      <c r="C630" s="6">
        <v>485</v>
      </c>
      <c r="D630" s="6">
        <v>418</v>
      </c>
      <c r="E630" s="6">
        <v>446</v>
      </c>
      <c r="F630" s="6">
        <v>368</v>
      </c>
      <c r="G630" s="6">
        <v>488</v>
      </c>
      <c r="H630" s="6">
        <v>404</v>
      </c>
      <c r="I630" s="6">
        <v>384</v>
      </c>
      <c r="J630" s="6">
        <v>419</v>
      </c>
      <c r="K630" s="6">
        <v>346</v>
      </c>
      <c r="L630" s="6">
        <v>371</v>
      </c>
    </row>
    <row r="631" spans="1:12" ht="16.5" thickBot="1">
      <c r="A631" s="5">
        <v>12</v>
      </c>
      <c r="B631" s="6">
        <v>100</v>
      </c>
      <c r="C631" s="6">
        <v>135</v>
      </c>
      <c r="D631" s="6">
        <v>220</v>
      </c>
      <c r="E631" s="6">
        <v>137</v>
      </c>
      <c r="F631" s="6">
        <v>194</v>
      </c>
      <c r="G631" s="6">
        <v>209</v>
      </c>
      <c r="H631" s="6">
        <v>222</v>
      </c>
      <c r="I631" s="6">
        <v>138</v>
      </c>
      <c r="J631" s="6">
        <v>127</v>
      </c>
      <c r="K631" s="6">
        <v>100</v>
      </c>
      <c r="L631" s="6">
        <v>139</v>
      </c>
    </row>
    <row r="632" spans="1:12" ht="16.5" thickBot="1">
      <c r="A632" s="5" t="s">
        <v>13</v>
      </c>
      <c r="F632" s="6" t="s">
        <v>243</v>
      </c>
    </row>
    <row r="633" spans="1:12" ht="32.25" thickBot="1">
      <c r="A633" s="10" t="s">
        <v>14</v>
      </c>
      <c r="B633" s="11">
        <v>6889</v>
      </c>
      <c r="C633" s="6" t="s">
        <v>243</v>
      </c>
      <c r="D633" s="6" t="s">
        <v>243</v>
      </c>
      <c r="E633" s="11">
        <v>7114</v>
      </c>
      <c r="F633" s="6" t="s">
        <v>243</v>
      </c>
      <c r="G633" s="11">
        <v>7004</v>
      </c>
      <c r="H633" s="11">
        <v>6773</v>
      </c>
      <c r="I633" s="11">
        <v>6306</v>
      </c>
      <c r="J633" s="11">
        <v>6387</v>
      </c>
      <c r="K633" s="11">
        <v>6194</v>
      </c>
      <c r="L633" s="11">
        <v>6182</v>
      </c>
    </row>
    <row r="634" spans="1:12" ht="48" thickBot="1">
      <c r="A634" s="10" t="s">
        <v>15</v>
      </c>
      <c r="B634" s="56"/>
      <c r="C634" s="12" t="e">
        <f t="shared" ref="C634:L634" si="102">((C633-B633)/B633)</f>
        <v>#VALUE!</v>
      </c>
      <c r="D634" s="12" t="e">
        <f t="shared" si="102"/>
        <v>#VALUE!</v>
      </c>
      <c r="E634" s="12" t="e">
        <f t="shared" si="102"/>
        <v>#VALUE!</v>
      </c>
      <c r="F634" s="12" t="e">
        <f t="shared" si="102"/>
        <v>#VALUE!</v>
      </c>
      <c r="G634" s="12" t="e">
        <f t="shared" si="102"/>
        <v>#VALUE!</v>
      </c>
      <c r="H634" s="12">
        <f t="shared" si="102"/>
        <v>-3.2981153626499143E-2</v>
      </c>
      <c r="I634" s="12">
        <f t="shared" si="102"/>
        <v>-6.8950243614351106E-2</v>
      </c>
      <c r="J634" s="12">
        <f t="shared" si="102"/>
        <v>1.2844909609895337E-2</v>
      </c>
      <c r="K634" s="12">
        <f t="shared" si="102"/>
        <v>-3.021762956004384E-2</v>
      </c>
      <c r="L634" s="12">
        <f t="shared" si="102"/>
        <v>-1.9373587342589602E-3</v>
      </c>
    </row>
    <row r="635" spans="1:12" ht="48" thickBot="1">
      <c r="A635" s="10" t="s">
        <v>16</v>
      </c>
      <c r="B635" s="12"/>
      <c r="C635" s="12"/>
      <c r="D635" s="12"/>
      <c r="E635" s="12"/>
      <c r="F635" s="13"/>
      <c r="G635" s="13">
        <f t="shared" ref="G635:L635" si="103">(G633-B633)/B633</f>
        <v>1.6693279140659021E-2</v>
      </c>
      <c r="H635" s="13" t="e">
        <f t="shared" si="103"/>
        <v>#VALUE!</v>
      </c>
      <c r="I635" s="13" t="e">
        <f t="shared" si="103"/>
        <v>#VALUE!</v>
      </c>
      <c r="J635" s="13">
        <f t="shared" si="103"/>
        <v>-0.10219285915096991</v>
      </c>
      <c r="K635" s="13" t="e">
        <f t="shared" si="103"/>
        <v>#VALUE!</v>
      </c>
      <c r="L635" s="13">
        <f t="shared" si="103"/>
        <v>-0.11736150770988008</v>
      </c>
    </row>
    <row r="636" spans="1:12" ht="48" thickBot="1">
      <c r="A636" s="10" t="s">
        <v>17</v>
      </c>
      <c r="B636" s="12"/>
      <c r="C636" s="12"/>
      <c r="D636" s="12"/>
      <c r="E636" s="12"/>
      <c r="F636" s="12"/>
      <c r="G636" s="12"/>
      <c r="H636" s="12"/>
      <c r="I636" s="12"/>
      <c r="J636" s="12"/>
      <c r="K636" s="13"/>
      <c r="L636" s="13">
        <f>(L633-B633)/B633</f>
        <v>-0.10262737697779067</v>
      </c>
    </row>
    <row r="637" spans="1:12" ht="32.25" thickBot="1">
      <c r="A637" s="10" t="s">
        <v>18</v>
      </c>
      <c r="B637" s="14">
        <v>20088</v>
      </c>
      <c r="C637" s="14">
        <v>19980</v>
      </c>
      <c r="D637" s="14">
        <v>19866</v>
      </c>
      <c r="E637" s="14">
        <v>19349</v>
      </c>
      <c r="F637" s="14">
        <v>19432</v>
      </c>
      <c r="G637" s="67">
        <v>19567</v>
      </c>
      <c r="H637" s="67">
        <v>19509</v>
      </c>
      <c r="I637" s="67">
        <v>19879</v>
      </c>
      <c r="J637" s="67">
        <v>19402</v>
      </c>
      <c r="K637" s="67">
        <v>19394</v>
      </c>
      <c r="L637" s="68">
        <v>19182</v>
      </c>
    </row>
    <row r="638" spans="1:12" ht="63.75" thickBot="1">
      <c r="A638" s="10" t="s">
        <v>19</v>
      </c>
      <c r="B638" s="16"/>
      <c r="C638" s="12">
        <f t="shared" ref="C638:L638" si="104">(C637-B637)/B637</f>
        <v>-5.3763440860215058E-3</v>
      </c>
      <c r="D638" s="12">
        <f t="shared" si="104"/>
        <v>-5.7057057057057058E-3</v>
      </c>
      <c r="E638" s="12">
        <f t="shared" si="104"/>
        <v>-2.6024363233665561E-2</v>
      </c>
      <c r="F638" s="12">
        <f t="shared" si="104"/>
        <v>4.2896273709235617E-3</v>
      </c>
      <c r="G638" s="12">
        <f t="shared" si="104"/>
        <v>6.9473034170440514E-3</v>
      </c>
      <c r="H638" s="12">
        <f t="shared" si="104"/>
        <v>-2.9641743752235909E-3</v>
      </c>
      <c r="I638" s="12">
        <f t="shared" si="104"/>
        <v>1.8965605617919934E-2</v>
      </c>
      <c r="J638" s="12">
        <f t="shared" si="104"/>
        <v>-2.3995170783238595E-2</v>
      </c>
      <c r="K638" s="12">
        <f t="shared" si="104"/>
        <v>-4.1232862591485413E-4</v>
      </c>
      <c r="L638" s="12">
        <f t="shared" si="104"/>
        <v>-1.0931215839950501E-2</v>
      </c>
    </row>
    <row r="639" spans="1:12" ht="63.75" thickBot="1">
      <c r="A639" s="10" t="s">
        <v>20</v>
      </c>
      <c r="B639" s="16"/>
      <c r="C639" s="17"/>
      <c r="D639" s="17"/>
      <c r="E639" s="17"/>
      <c r="F639" s="17"/>
      <c r="G639" s="12">
        <f t="shared" ref="G639:L639" si="105">(G637-B637)/B637</f>
        <v>-2.5935882118677818E-2</v>
      </c>
      <c r="H639" s="12">
        <f t="shared" si="105"/>
        <v>-2.3573573573573574E-2</v>
      </c>
      <c r="I639" s="12">
        <f t="shared" si="105"/>
        <v>6.5438437531460788E-4</v>
      </c>
      <c r="J639" s="12">
        <f t="shared" si="105"/>
        <v>2.739159646493359E-3</v>
      </c>
      <c r="K639" s="12">
        <f t="shared" si="105"/>
        <v>-1.9555372581309179E-3</v>
      </c>
      <c r="L639" s="12">
        <f t="shared" si="105"/>
        <v>-1.9675985076915214E-2</v>
      </c>
    </row>
    <row r="640" spans="1:12" ht="63.75" thickBot="1">
      <c r="A640" s="10" t="s">
        <v>21</v>
      </c>
      <c r="B640" s="16"/>
      <c r="C640" s="17"/>
      <c r="D640" s="17"/>
      <c r="E640" s="17"/>
      <c r="F640" s="17"/>
      <c r="G640" s="12"/>
      <c r="H640" s="12"/>
      <c r="I640" s="12"/>
      <c r="J640" s="12"/>
      <c r="K640" s="12"/>
      <c r="L640" s="12">
        <f>(L637-B637)/B637</f>
        <v>-4.5101553166069293E-2</v>
      </c>
    </row>
    <row r="641" spans="1:13" ht="32.25" thickBot="1">
      <c r="A641" s="10" t="s">
        <v>22</v>
      </c>
      <c r="B641" s="12">
        <f t="shared" ref="B641:L641" si="106">B633/B637</f>
        <v>0.34294105933890878</v>
      </c>
      <c r="C641" s="12" t="e">
        <f t="shared" si="106"/>
        <v>#VALUE!</v>
      </c>
      <c r="D641" s="12" t="e">
        <f t="shared" si="106"/>
        <v>#VALUE!</v>
      </c>
      <c r="E641" s="12">
        <f t="shared" si="106"/>
        <v>0.36766757971988218</v>
      </c>
      <c r="F641" s="12" t="e">
        <f t="shared" si="106"/>
        <v>#VALUE!</v>
      </c>
      <c r="G641" s="12">
        <f t="shared" si="106"/>
        <v>0.35794960903562117</v>
      </c>
      <c r="H641" s="12">
        <f t="shared" si="106"/>
        <v>0.34717309959505871</v>
      </c>
      <c r="I641" s="12">
        <f t="shared" si="106"/>
        <v>0.31721917601489008</v>
      </c>
      <c r="J641" s="12">
        <f t="shared" si="106"/>
        <v>0.32919286671477166</v>
      </c>
      <c r="K641" s="12">
        <f t="shared" si="106"/>
        <v>0.3193771269464783</v>
      </c>
      <c r="L641" s="12">
        <f t="shared" si="106"/>
        <v>0.32228130539047023</v>
      </c>
    </row>
    <row r="642" spans="1:13" ht="63">
      <c r="A642" s="18" t="s">
        <v>23</v>
      </c>
      <c r="B642" s="19"/>
      <c r="C642" s="19" t="e">
        <f t="shared" ref="C642:K642" si="107">(C641-B641)</f>
        <v>#VALUE!</v>
      </c>
      <c r="D642" s="19" t="e">
        <f t="shared" si="107"/>
        <v>#VALUE!</v>
      </c>
      <c r="E642" s="19" t="e">
        <f t="shared" si="107"/>
        <v>#VALUE!</v>
      </c>
      <c r="F642" s="19" t="e">
        <f t="shared" si="107"/>
        <v>#VALUE!</v>
      </c>
      <c r="G642" s="19" t="e">
        <f t="shared" si="107"/>
        <v>#VALUE!</v>
      </c>
      <c r="H642" s="19">
        <f t="shared" si="107"/>
        <v>-1.0776509440562465E-2</v>
      </c>
      <c r="I642" s="19">
        <f t="shared" si="107"/>
        <v>-2.9953923580168629E-2</v>
      </c>
      <c r="J642" s="19">
        <f t="shared" si="107"/>
        <v>1.1973690699881578E-2</v>
      </c>
      <c r="K642" s="19">
        <f t="shared" si="107"/>
        <v>-9.8157397682933634E-3</v>
      </c>
      <c r="L642" s="19">
        <f>(L641-K641)</f>
        <v>2.9041784439919338E-3</v>
      </c>
    </row>
    <row r="643" spans="1:13" ht="63">
      <c r="A643" s="18" t="s">
        <v>24</v>
      </c>
      <c r="B643" s="19"/>
      <c r="C643" s="19"/>
      <c r="D643" s="19"/>
      <c r="E643" s="19"/>
      <c r="F643" s="19"/>
      <c r="G643" s="19">
        <f>G641-B641</f>
        <v>1.5008549696712392E-2</v>
      </c>
      <c r="H643" s="19" t="e">
        <f t="shared" ref="H643:K643" si="108">H641-C641</f>
        <v>#VALUE!</v>
      </c>
      <c r="I643" s="19" t="e">
        <f t="shared" si="108"/>
        <v>#VALUE!</v>
      </c>
      <c r="J643" s="19">
        <f t="shared" si="108"/>
        <v>-3.8474713005110517E-2</v>
      </c>
      <c r="K643" s="19" t="e">
        <f t="shared" si="108"/>
        <v>#VALUE!</v>
      </c>
      <c r="L643" s="19">
        <f>L641-G641</f>
        <v>-3.5668303645150945E-2</v>
      </c>
    </row>
    <row r="644" spans="1:13" ht="63">
      <c r="A644" s="18" t="s">
        <v>25</v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>
        <f>L641-B641</f>
        <v>-2.0659753948438553E-2</v>
      </c>
    </row>
    <row r="645" spans="1:13" ht="15.75">
      <c r="A645" s="18"/>
      <c r="B645" s="20"/>
      <c r="C645" s="20"/>
      <c r="D645" s="20"/>
      <c r="E645" s="20"/>
      <c r="F645" s="20"/>
      <c r="G645" s="19"/>
      <c r="H645" s="19"/>
      <c r="I645" s="19"/>
      <c r="J645" s="19"/>
      <c r="K645" s="19"/>
      <c r="L645" s="19"/>
    </row>
    <row r="646" spans="1:13" ht="15.75">
      <c r="A646" s="21" t="s">
        <v>87</v>
      </c>
      <c r="B646" s="21"/>
      <c r="C646" s="21"/>
      <c r="D646" s="21"/>
      <c r="E646" s="21"/>
      <c r="F646" s="21"/>
      <c r="G646" s="22"/>
      <c r="H646" s="22"/>
      <c r="I646" s="22"/>
      <c r="J646" s="22"/>
      <c r="K646" s="22"/>
      <c r="L646" s="22"/>
      <c r="M646" s="23"/>
    </row>
    <row r="647" spans="1:13" ht="16.5" thickBot="1">
      <c r="A647" s="24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3"/>
    </row>
    <row r="648" spans="1:13" ht="32.25" thickBot="1">
      <c r="A648" s="57" t="s">
        <v>27</v>
      </c>
      <c r="B648" s="4" t="s">
        <v>52</v>
      </c>
      <c r="C648" s="4" t="s">
        <v>53</v>
      </c>
      <c r="D648" s="4" t="s">
        <v>54</v>
      </c>
      <c r="E648" s="4" t="s">
        <v>55</v>
      </c>
      <c r="F648" s="4" t="s">
        <v>56</v>
      </c>
      <c r="G648" s="4" t="s">
        <v>57</v>
      </c>
      <c r="H648" s="4" t="s">
        <v>58</v>
      </c>
      <c r="I648" s="4" t="s">
        <v>59</v>
      </c>
      <c r="J648" s="4" t="s">
        <v>60</v>
      </c>
      <c r="K648" s="4" t="s">
        <v>61</v>
      </c>
      <c r="L648" s="4" t="s">
        <v>62</v>
      </c>
      <c r="M648" s="58" t="s">
        <v>28</v>
      </c>
    </row>
    <row r="649" spans="1:13" ht="16.5" thickBot="1">
      <c r="A649" s="28" t="s">
        <v>29</v>
      </c>
      <c r="B649" s="29" t="s">
        <v>47</v>
      </c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0"/>
    </row>
    <row r="650" spans="1:13" ht="16.5" thickBot="1">
      <c r="A650" s="28" t="s">
        <v>30</v>
      </c>
      <c r="B650" s="59" t="s">
        <v>43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2"/>
    </row>
    <row r="651" spans="1:13" ht="16.5" thickBot="1">
      <c r="A651" s="28" t="s">
        <v>31</v>
      </c>
      <c r="B651" s="59" t="s">
        <v>43</v>
      </c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2"/>
    </row>
    <row r="652" spans="1:13" ht="16.5" thickBot="1">
      <c r="A652" s="28" t="s">
        <v>32</v>
      </c>
      <c r="B652" s="59" t="s">
        <v>43</v>
      </c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2"/>
    </row>
    <row r="653" spans="1:13" ht="16.5" thickBot="1">
      <c r="A653" s="28" t="s">
        <v>33</v>
      </c>
      <c r="B653" s="59" t="s">
        <v>43</v>
      </c>
      <c r="C653" s="34" t="e">
        <f t="shared" ref="C653:L661" si="109">B622-C623</f>
        <v>#VALUE!</v>
      </c>
      <c r="D653" s="34" t="e">
        <f t="shared" si="109"/>
        <v>#VALUE!</v>
      </c>
      <c r="E653" s="34">
        <f t="shared" si="109"/>
        <v>-43</v>
      </c>
      <c r="F653" s="34">
        <f t="shared" si="109"/>
        <v>-19</v>
      </c>
      <c r="G653" s="34"/>
      <c r="H653" s="34">
        <f t="shared" si="109"/>
        <v>-21</v>
      </c>
      <c r="I653" s="34">
        <f t="shared" si="109"/>
        <v>-32</v>
      </c>
      <c r="J653" s="34">
        <f t="shared" si="109"/>
        <v>-64</v>
      </c>
      <c r="K653" s="34">
        <f t="shared" si="109"/>
        <v>-15</v>
      </c>
      <c r="L653" s="34"/>
      <c r="M653" s="32">
        <v>-25.125</v>
      </c>
    </row>
    <row r="654" spans="1:13" ht="16.5" thickBot="1">
      <c r="A654" s="28" t="s">
        <v>34</v>
      </c>
      <c r="B654" s="59" t="s">
        <v>43</v>
      </c>
      <c r="C654" s="34">
        <f t="shared" si="109"/>
        <v>-1353</v>
      </c>
      <c r="D654" s="34" t="e">
        <f t="shared" si="109"/>
        <v>#VALUE!</v>
      </c>
      <c r="E654" s="34" t="e">
        <f t="shared" si="109"/>
        <v>#VALUE!</v>
      </c>
      <c r="F654" s="34">
        <f t="shared" si="109"/>
        <v>-1228</v>
      </c>
      <c r="G654" s="34">
        <f t="shared" si="109"/>
        <v>-1207</v>
      </c>
      <c r="H654" s="34">
        <f t="shared" si="109"/>
        <v>-1161</v>
      </c>
      <c r="I654" s="34">
        <f t="shared" si="109"/>
        <v>-1170</v>
      </c>
      <c r="J654" s="34">
        <f t="shared" si="109"/>
        <v>-1179</v>
      </c>
      <c r="K654" s="34">
        <f t="shared" si="109"/>
        <v>-1175</v>
      </c>
      <c r="L654" s="34">
        <f t="shared" si="109"/>
        <v>-1198</v>
      </c>
      <c r="M654" s="32">
        <v>-1224</v>
      </c>
    </row>
    <row r="655" spans="1:13" ht="16.5" thickBot="1">
      <c r="A655" s="28" t="s">
        <v>35</v>
      </c>
      <c r="B655" s="59" t="s">
        <v>43</v>
      </c>
      <c r="C655" s="34">
        <f t="shared" si="109"/>
        <v>91</v>
      </c>
      <c r="D655" s="34">
        <f t="shared" si="109"/>
        <v>91</v>
      </c>
      <c r="E655" s="34">
        <f t="shared" si="109"/>
        <v>25</v>
      </c>
      <c r="F655" s="34">
        <f t="shared" si="109"/>
        <v>53</v>
      </c>
      <c r="G655" s="34">
        <f t="shared" si="109"/>
        <v>80</v>
      </c>
      <c r="H655" s="34">
        <f t="shared" si="109"/>
        <v>51</v>
      </c>
      <c r="I655" s="34">
        <f t="shared" si="109"/>
        <v>79</v>
      </c>
      <c r="J655" s="34">
        <f t="shared" si="109"/>
        <v>63</v>
      </c>
      <c r="K655" s="34">
        <f t="shared" si="109"/>
        <v>59</v>
      </c>
      <c r="L655" s="34">
        <f t="shared" si="109"/>
        <v>113</v>
      </c>
      <c r="M655" s="32">
        <v>70.5</v>
      </c>
    </row>
    <row r="656" spans="1:13" ht="16.5" thickBot="1">
      <c r="A656" s="28" t="s">
        <v>36</v>
      </c>
      <c r="B656" s="59" t="s">
        <v>43</v>
      </c>
      <c r="C656" s="34">
        <f t="shared" si="109"/>
        <v>13</v>
      </c>
      <c r="D656" s="34">
        <f t="shared" si="109"/>
        <v>-65</v>
      </c>
      <c r="E656" s="34">
        <f t="shared" si="109"/>
        <v>-45</v>
      </c>
      <c r="F656" s="34">
        <f t="shared" si="109"/>
        <v>-74</v>
      </c>
      <c r="G656" s="34">
        <f t="shared" si="109"/>
        <v>31</v>
      </c>
      <c r="H656" s="34">
        <f t="shared" si="109"/>
        <v>-23</v>
      </c>
      <c r="I656" s="34">
        <f t="shared" si="109"/>
        <v>-35</v>
      </c>
      <c r="J656" s="34">
        <f t="shared" si="109"/>
        <v>-9</v>
      </c>
      <c r="K656" s="34">
        <f t="shared" si="109"/>
        <v>-5</v>
      </c>
      <c r="L656" s="34">
        <f t="shared" si="109"/>
        <v>-7</v>
      </c>
      <c r="M656" s="32">
        <v>-21.9</v>
      </c>
    </row>
    <row r="657" spans="1:13" ht="16.5" thickBot="1">
      <c r="A657" s="28" t="s">
        <v>37</v>
      </c>
      <c r="B657" s="59" t="s">
        <v>43</v>
      </c>
      <c r="C657" s="34">
        <f t="shared" si="109"/>
        <v>83</v>
      </c>
      <c r="D657" s="34">
        <f t="shared" si="109"/>
        <v>-75</v>
      </c>
      <c r="E657" s="34">
        <f t="shared" si="109"/>
        <v>25</v>
      </c>
      <c r="F657" s="34">
        <f t="shared" si="109"/>
        <v>-3</v>
      </c>
      <c r="G657" s="34">
        <f t="shared" si="109"/>
        <v>85</v>
      </c>
      <c r="H657" s="34">
        <f t="shared" si="109"/>
        <v>10</v>
      </c>
      <c r="I657" s="34">
        <f t="shared" si="109"/>
        <v>27</v>
      </c>
      <c r="J657" s="34">
        <f t="shared" si="109"/>
        <v>31</v>
      </c>
      <c r="K657" s="34">
        <f t="shared" si="109"/>
        <v>-5</v>
      </c>
      <c r="L657" s="34">
        <f t="shared" si="109"/>
        <v>9</v>
      </c>
      <c r="M657" s="32">
        <v>18.7</v>
      </c>
    </row>
    <row r="658" spans="1:13" ht="16.5" thickBot="1">
      <c r="A658" s="28" t="s">
        <v>38</v>
      </c>
      <c r="B658" s="59" t="s">
        <v>43</v>
      </c>
      <c r="C658" s="34">
        <f t="shared" si="109"/>
        <v>619</v>
      </c>
      <c r="D658" s="34">
        <f t="shared" si="109"/>
        <v>460</v>
      </c>
      <c r="E658" s="34">
        <f t="shared" si="109"/>
        <v>540</v>
      </c>
      <c r="F658" s="34">
        <f t="shared" si="109"/>
        <v>577</v>
      </c>
      <c r="G658" s="34">
        <f t="shared" si="109"/>
        <v>464</v>
      </c>
      <c r="H658" s="34">
        <f t="shared" si="109"/>
        <v>513</v>
      </c>
      <c r="I658" s="34">
        <f t="shared" si="109"/>
        <v>580</v>
      </c>
      <c r="J658" s="34">
        <f t="shared" si="109"/>
        <v>517</v>
      </c>
      <c r="K658" s="34">
        <f t="shared" si="109"/>
        <v>460</v>
      </c>
      <c r="L658" s="34">
        <f t="shared" si="109"/>
        <v>564</v>
      </c>
      <c r="M658" s="32">
        <v>529.4</v>
      </c>
    </row>
    <row r="659" spans="1:13" ht="16.5" thickBot="1">
      <c r="A659" s="28" t="s">
        <v>39</v>
      </c>
      <c r="B659" s="59" t="s">
        <v>43</v>
      </c>
      <c r="C659" s="34">
        <f t="shared" si="109"/>
        <v>137</v>
      </c>
      <c r="D659" s="34">
        <f t="shared" si="109"/>
        <v>121</v>
      </c>
      <c r="E659" s="34">
        <f t="shared" si="109"/>
        <v>198</v>
      </c>
      <c r="F659" s="34">
        <f t="shared" si="109"/>
        <v>293</v>
      </c>
      <c r="G659" s="34">
        <f t="shared" si="109"/>
        <v>111</v>
      </c>
      <c r="H659" s="34">
        <f t="shared" si="109"/>
        <v>203</v>
      </c>
      <c r="I659" s="34">
        <f t="shared" si="109"/>
        <v>271</v>
      </c>
      <c r="J659" s="34">
        <f t="shared" si="109"/>
        <v>122</v>
      </c>
      <c r="K659" s="34">
        <f t="shared" si="109"/>
        <v>276</v>
      </c>
      <c r="L659" s="34">
        <f t="shared" si="109"/>
        <v>201</v>
      </c>
      <c r="M659" s="32">
        <v>193.3</v>
      </c>
    </row>
    <row r="660" spans="1:13" ht="16.5" thickBot="1">
      <c r="A660" s="28" t="s">
        <v>40</v>
      </c>
      <c r="B660" s="59" t="s">
        <v>43</v>
      </c>
      <c r="C660" s="34">
        <f t="shared" si="109"/>
        <v>128</v>
      </c>
      <c r="D660" s="34">
        <f t="shared" si="109"/>
        <v>40</v>
      </c>
      <c r="E660" s="34">
        <f t="shared" si="109"/>
        <v>49</v>
      </c>
      <c r="F660" s="34">
        <f t="shared" si="109"/>
        <v>181</v>
      </c>
      <c r="G660" s="34">
        <f t="shared" si="109"/>
        <v>24</v>
      </c>
      <c r="H660" s="34">
        <f t="shared" si="109"/>
        <v>184</v>
      </c>
      <c r="I660" s="34">
        <f t="shared" si="109"/>
        <v>259</v>
      </c>
      <c r="J660" s="34">
        <f t="shared" si="109"/>
        <v>43</v>
      </c>
      <c r="K660" s="34">
        <f t="shared" si="109"/>
        <v>152</v>
      </c>
      <c r="L660" s="34">
        <f t="shared" si="109"/>
        <v>23</v>
      </c>
      <c r="M660" s="32">
        <v>108.3</v>
      </c>
    </row>
    <row r="661" spans="1:13" ht="16.5" thickBot="1">
      <c r="A661" s="33" t="s">
        <v>41</v>
      </c>
      <c r="B661" s="60" t="s">
        <v>43</v>
      </c>
      <c r="C661" s="34">
        <f t="shared" si="109"/>
        <v>311</v>
      </c>
      <c r="D661" s="34">
        <f t="shared" si="109"/>
        <v>265</v>
      </c>
      <c r="E661" s="34">
        <f t="shared" si="109"/>
        <v>281</v>
      </c>
      <c r="F661" s="34">
        <f t="shared" si="109"/>
        <v>252</v>
      </c>
      <c r="G661" s="34">
        <f t="shared" si="109"/>
        <v>159</v>
      </c>
      <c r="H661" s="34">
        <f t="shared" si="109"/>
        <v>266</v>
      </c>
      <c r="I661" s="34">
        <f t="shared" si="109"/>
        <v>266</v>
      </c>
      <c r="J661" s="34">
        <f t="shared" si="109"/>
        <v>257</v>
      </c>
      <c r="K661" s="34">
        <f t="shared" si="109"/>
        <v>319</v>
      </c>
      <c r="L661" s="34">
        <f>K630-L631</f>
        <v>207</v>
      </c>
      <c r="M661" s="35">
        <v>258.3</v>
      </c>
    </row>
    <row r="662" spans="1:13" ht="17.25" thickTop="1" thickBot="1">
      <c r="A662" s="37" t="s">
        <v>42</v>
      </c>
      <c r="B662" s="38" t="s">
        <v>43</v>
      </c>
      <c r="C662" s="39" t="s">
        <v>47</v>
      </c>
      <c r="D662" s="39" t="s">
        <v>47</v>
      </c>
      <c r="E662" s="39" t="s">
        <v>47</v>
      </c>
      <c r="F662" s="39" t="s">
        <v>47</v>
      </c>
      <c r="G662" s="39">
        <f t="shared" ref="G662:L662" si="110">B626-G631</f>
        <v>1081</v>
      </c>
      <c r="H662" s="39">
        <f t="shared" si="110"/>
        <v>1048</v>
      </c>
      <c r="I662" s="39">
        <f t="shared" si="110"/>
        <v>1163</v>
      </c>
      <c r="J662" s="39">
        <f t="shared" si="110"/>
        <v>1180</v>
      </c>
      <c r="K662" s="39">
        <f t="shared" si="110"/>
        <v>1231</v>
      </c>
      <c r="L662" s="39">
        <f t="shared" si="110"/>
        <v>1071</v>
      </c>
      <c r="M662" s="40">
        <v>1129</v>
      </c>
    </row>
    <row r="663" spans="1:13" ht="15.75">
      <c r="A663" s="41"/>
      <c r="B663" s="42"/>
      <c r="C663" s="43"/>
      <c r="D663" s="43"/>
      <c r="E663" s="43"/>
      <c r="F663" s="43"/>
      <c r="G663" s="43"/>
      <c r="H663" s="44"/>
      <c r="I663" s="44"/>
      <c r="J663" s="44"/>
      <c r="K663" s="44"/>
      <c r="L663" s="44"/>
      <c r="M663" s="43"/>
    </row>
    <row r="664" spans="1:13" ht="15.75">
      <c r="A664" s="61"/>
      <c r="B664" s="62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</row>
    <row r="665" spans="1:13" ht="15.75">
      <c r="A665" s="21" t="s">
        <v>88</v>
      </c>
      <c r="B665" s="21"/>
      <c r="C665" s="21"/>
      <c r="D665" s="21"/>
      <c r="E665" s="21"/>
      <c r="F665" s="21"/>
      <c r="G665" s="21"/>
      <c r="H665" s="22"/>
      <c r="I665" s="22"/>
      <c r="J665" s="22"/>
      <c r="K665" s="22"/>
      <c r="L665" s="22"/>
      <c r="M665" s="23"/>
    </row>
    <row r="666" spans="1:13" ht="16.5" thickBot="1">
      <c r="A666" s="24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3"/>
    </row>
    <row r="667" spans="1:13" ht="32.25" thickBot="1">
      <c r="A667" s="3" t="s">
        <v>27</v>
      </c>
      <c r="B667" s="4" t="s">
        <v>52</v>
      </c>
      <c r="C667" s="4" t="s">
        <v>53</v>
      </c>
      <c r="D667" s="4" t="s">
        <v>54</v>
      </c>
      <c r="E667" s="4" t="s">
        <v>55</v>
      </c>
      <c r="F667" s="4" t="s">
        <v>56</v>
      </c>
      <c r="G667" s="4" t="s">
        <v>57</v>
      </c>
      <c r="H667" s="4" t="s">
        <v>58</v>
      </c>
      <c r="I667" s="4" t="s">
        <v>59</v>
      </c>
      <c r="J667" s="4" t="s">
        <v>60</v>
      </c>
      <c r="K667" s="4" t="s">
        <v>61</v>
      </c>
      <c r="L667" s="4" t="s">
        <v>62</v>
      </c>
      <c r="M667" s="58" t="s">
        <v>28</v>
      </c>
    </row>
    <row r="668" spans="1:13" ht="16.5" thickBot="1">
      <c r="A668" s="28" t="s">
        <v>30</v>
      </c>
      <c r="B668" s="47" t="s">
        <v>47</v>
      </c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9"/>
    </row>
    <row r="669" spans="1:13" ht="16.5" thickBot="1">
      <c r="A669" s="28" t="s">
        <v>31</v>
      </c>
      <c r="B669" s="47" t="s">
        <v>47</v>
      </c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9"/>
    </row>
    <row r="670" spans="1:13" ht="16.5" thickBot="1">
      <c r="A670" s="28" t="s">
        <v>32</v>
      </c>
      <c r="B670" s="47" t="s">
        <v>47</v>
      </c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9"/>
    </row>
    <row r="671" spans="1:13" ht="16.5" thickBot="1">
      <c r="A671" s="28" t="s">
        <v>33</v>
      </c>
      <c r="B671" s="47" t="s">
        <v>47</v>
      </c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9"/>
    </row>
    <row r="672" spans="1:13" ht="16.5" thickBot="1">
      <c r="A672" s="28" t="s">
        <v>34</v>
      </c>
      <c r="B672" s="47" t="s">
        <v>47</v>
      </c>
      <c r="C672" s="48"/>
      <c r="D672" s="48" t="e">
        <f t="shared" ref="D672:L672" si="111">(C623-D624)/C623</f>
        <v>#VALUE!</v>
      </c>
      <c r="E672" s="48" t="e">
        <f t="shared" si="111"/>
        <v>#VALUE!</v>
      </c>
      <c r="F672" s="48">
        <f t="shared" si="111"/>
        <v>-28.558139534883722</v>
      </c>
      <c r="G672" s="48">
        <f t="shared" si="111"/>
        <v>-63.526315789473685</v>
      </c>
      <c r="H672" s="48"/>
      <c r="I672" s="48">
        <f t="shared" si="111"/>
        <v>-55.714285714285715</v>
      </c>
      <c r="J672" s="48">
        <f t="shared" si="111"/>
        <v>-36.84375</v>
      </c>
      <c r="K672" s="48">
        <f t="shared" si="111"/>
        <v>-18.359375</v>
      </c>
      <c r="L672" s="48">
        <f t="shared" si="111"/>
        <v>-79.86666666666666</v>
      </c>
      <c r="M672" s="49">
        <v>-222.31689992149708</v>
      </c>
    </row>
    <row r="673" spans="1:14" ht="16.5" thickBot="1">
      <c r="A673" s="28" t="s">
        <v>35</v>
      </c>
      <c r="B673" s="47" t="s">
        <v>47</v>
      </c>
      <c r="C673" s="48">
        <f t="shared" ref="C673:L679" si="112">(B624-C625)/B624</f>
        <v>6.8575734740015076E-2</v>
      </c>
      <c r="D673" s="48">
        <f t="shared" si="112"/>
        <v>6.7257945306725797E-2</v>
      </c>
      <c r="E673" s="48">
        <f t="shared" si="112"/>
        <v>1.9500780031201249E-2</v>
      </c>
      <c r="F673" s="48">
        <f t="shared" si="112"/>
        <v>4.0958268933539412E-2</v>
      </c>
      <c r="G673" s="48">
        <f t="shared" si="112"/>
        <v>6.2942564909520063E-2</v>
      </c>
      <c r="H673" s="48">
        <f t="shared" si="112"/>
        <v>4.1598694942903754E-2</v>
      </c>
      <c r="I673" s="48">
        <f t="shared" si="112"/>
        <v>6.8044788975021531E-2</v>
      </c>
      <c r="J673" s="48">
        <f t="shared" si="112"/>
        <v>5.2896725440806043E-2</v>
      </c>
      <c r="K673" s="48">
        <f t="shared" si="112"/>
        <v>4.8720066061106522E-2</v>
      </c>
      <c r="L673" s="48">
        <f t="shared" si="112"/>
        <v>9.1202582728006451E-2</v>
      </c>
      <c r="M673" s="49">
        <v>5.6169815206884591E-2</v>
      </c>
    </row>
    <row r="674" spans="1:14" ht="16.5" thickBot="1">
      <c r="A674" s="28" t="s">
        <v>36</v>
      </c>
      <c r="B674" s="47" t="s">
        <v>47</v>
      </c>
      <c r="C674" s="48">
        <f t="shared" si="112"/>
        <v>1.0132501948558068E-2</v>
      </c>
      <c r="D674" s="48">
        <f t="shared" si="112"/>
        <v>-5.2588996763754045E-2</v>
      </c>
      <c r="E674" s="48">
        <f t="shared" si="112"/>
        <v>-3.5657686212361331E-2</v>
      </c>
      <c r="F674" s="48">
        <f t="shared" si="112"/>
        <v>-5.88703261734288E-2</v>
      </c>
      <c r="G674" s="48">
        <f t="shared" si="112"/>
        <v>2.4979854955680902E-2</v>
      </c>
      <c r="H674" s="48">
        <f t="shared" si="112"/>
        <v>-1.9311502938706968E-2</v>
      </c>
      <c r="I674" s="48">
        <f t="shared" si="112"/>
        <v>-2.9787234042553193E-2</v>
      </c>
      <c r="J674" s="48">
        <f t="shared" si="112"/>
        <v>-8.3179297597042508E-3</v>
      </c>
      <c r="K674" s="48">
        <f t="shared" si="112"/>
        <v>-4.4326241134751776E-3</v>
      </c>
      <c r="L674" s="48">
        <f t="shared" si="112"/>
        <v>-6.076388888888889E-3</v>
      </c>
      <c r="M674" s="49">
        <v>-1.7993033198863369E-2</v>
      </c>
    </row>
    <row r="675" spans="1:14" ht="16.5" thickBot="1">
      <c r="A675" s="28" t="s">
        <v>37</v>
      </c>
      <c r="B675" s="47" t="s">
        <v>47</v>
      </c>
      <c r="C675" s="48">
        <f t="shared" si="112"/>
        <v>6.4341085271317836E-2</v>
      </c>
      <c r="D675" s="48">
        <f t="shared" si="112"/>
        <v>-5.905511811023622E-2</v>
      </c>
      <c r="E675" s="48">
        <f t="shared" si="112"/>
        <v>1.921598770176787E-2</v>
      </c>
      <c r="F675" s="48">
        <f t="shared" si="112"/>
        <v>-2.2953328232593728E-3</v>
      </c>
      <c r="G675" s="48">
        <f t="shared" si="112"/>
        <v>6.3861758076634106E-2</v>
      </c>
      <c r="H675" s="48">
        <f t="shared" si="112"/>
        <v>8.2644628099173556E-3</v>
      </c>
      <c r="I675" s="48">
        <f t="shared" si="112"/>
        <v>2.2240527182866558E-2</v>
      </c>
      <c r="J675" s="48">
        <f t="shared" si="112"/>
        <v>2.5619834710743802E-2</v>
      </c>
      <c r="K675" s="48">
        <f t="shared" si="112"/>
        <v>-4.5829514207149404E-3</v>
      </c>
      <c r="L675" s="48">
        <f t="shared" si="112"/>
        <v>7.9435127978817292E-3</v>
      </c>
      <c r="M675" s="49">
        <v>1.4555376619691873E-2</v>
      </c>
    </row>
    <row r="676" spans="1:14" ht="16.5" thickBot="1">
      <c r="A676" s="28" t="s">
        <v>38</v>
      </c>
      <c r="B676" s="47" t="s">
        <v>47</v>
      </c>
      <c r="C676" s="48">
        <f t="shared" si="112"/>
        <v>0.5012145748987854</v>
      </c>
      <c r="D676" s="48">
        <f t="shared" si="112"/>
        <v>0.38111019055509526</v>
      </c>
      <c r="E676" s="48">
        <f t="shared" si="112"/>
        <v>0.40148698884758366</v>
      </c>
      <c r="F676" s="48">
        <f t="shared" si="112"/>
        <v>0.45219435736677116</v>
      </c>
      <c r="G676" s="48">
        <f t="shared" si="112"/>
        <v>0.35419847328244275</v>
      </c>
      <c r="H676" s="48">
        <f t="shared" si="112"/>
        <v>0.4117174959871589</v>
      </c>
      <c r="I676" s="48">
        <f t="shared" si="112"/>
        <v>0.48333333333333334</v>
      </c>
      <c r="J676" s="48">
        <f t="shared" si="112"/>
        <v>0.43555181128896375</v>
      </c>
      <c r="K676" s="48">
        <f t="shared" si="112"/>
        <v>0.39016115351993214</v>
      </c>
      <c r="L676" s="48">
        <f t="shared" si="112"/>
        <v>0.51459854014598538</v>
      </c>
      <c r="M676" s="49">
        <v>0.43255669192260521</v>
      </c>
    </row>
    <row r="677" spans="1:14" ht="16.5" thickBot="1">
      <c r="A677" s="28" t="s">
        <v>39</v>
      </c>
      <c r="B677" s="47" t="s">
        <v>47</v>
      </c>
      <c r="C677" s="48">
        <f t="shared" si="112"/>
        <v>0.23025210084033612</v>
      </c>
      <c r="D677" s="48">
        <f t="shared" si="112"/>
        <v>0.19642857142857142</v>
      </c>
      <c r="E677" s="48">
        <f t="shared" si="112"/>
        <v>0.26506024096385544</v>
      </c>
      <c r="F677" s="48">
        <f t="shared" si="112"/>
        <v>0.36397515527950308</v>
      </c>
      <c r="G677" s="48">
        <f t="shared" si="112"/>
        <v>0.15879828326180256</v>
      </c>
      <c r="H677" s="48">
        <f t="shared" si="112"/>
        <v>0.23995271867612294</v>
      </c>
      <c r="I677" s="48">
        <f t="shared" si="112"/>
        <v>0.36971350613915416</v>
      </c>
      <c r="J677" s="48">
        <f t="shared" si="112"/>
        <v>0.1967741935483871</v>
      </c>
      <c r="K677" s="48">
        <f t="shared" si="112"/>
        <v>0.41194029850746267</v>
      </c>
      <c r="L677" s="48">
        <f t="shared" si="112"/>
        <v>0.27955493741307369</v>
      </c>
      <c r="M677" s="49">
        <v>0.2712450006058269</v>
      </c>
    </row>
    <row r="678" spans="1:14" ht="16.5" thickBot="1">
      <c r="A678" s="28" t="s">
        <v>40</v>
      </c>
      <c r="B678" s="47" t="s">
        <v>47</v>
      </c>
      <c r="C678" s="48">
        <f t="shared" si="112"/>
        <v>0.20880913539967375</v>
      </c>
      <c r="D678" s="48">
        <f t="shared" si="112"/>
        <v>8.7336244541484712E-2</v>
      </c>
      <c r="E678" s="48">
        <f t="shared" si="112"/>
        <v>9.8989898989898989E-2</v>
      </c>
      <c r="F678" s="48">
        <f t="shared" si="112"/>
        <v>0.32969034608378872</v>
      </c>
      <c r="G678" s="48">
        <f t="shared" si="112"/>
        <v>4.6875E-2</v>
      </c>
      <c r="H678" s="48">
        <f t="shared" si="112"/>
        <v>0.31292517006802723</v>
      </c>
      <c r="I678" s="48">
        <f t="shared" si="112"/>
        <v>0.40279937791601866</v>
      </c>
      <c r="J678" s="48">
        <f t="shared" si="112"/>
        <v>9.3073593073593072E-2</v>
      </c>
      <c r="K678" s="48">
        <f t="shared" si="112"/>
        <v>0.30522088353413657</v>
      </c>
      <c r="L678" s="48">
        <f t="shared" si="112"/>
        <v>5.8375634517766499E-2</v>
      </c>
      <c r="M678" s="49">
        <v>0.1944095284124388</v>
      </c>
    </row>
    <row r="679" spans="1:14" ht="16.5" thickBot="1">
      <c r="A679" s="33" t="s">
        <v>41</v>
      </c>
      <c r="B679" s="47" t="s">
        <v>47</v>
      </c>
      <c r="C679" s="48">
        <f t="shared" si="112"/>
        <v>0.69730941704035876</v>
      </c>
      <c r="D679" s="48">
        <f t="shared" si="112"/>
        <v>0.54639175257731953</v>
      </c>
      <c r="E679" s="48">
        <f t="shared" si="112"/>
        <v>0.67224880382775121</v>
      </c>
      <c r="F679" s="48">
        <f t="shared" si="112"/>
        <v>0.56502242152466364</v>
      </c>
      <c r="G679" s="48">
        <f t="shared" si="112"/>
        <v>0.43206521739130432</v>
      </c>
      <c r="H679" s="48">
        <f t="shared" si="112"/>
        <v>0.54508196721311475</v>
      </c>
      <c r="I679" s="48">
        <f t="shared" si="112"/>
        <v>0.65841584158415845</v>
      </c>
      <c r="J679" s="48">
        <f t="shared" si="112"/>
        <v>0.66927083333333337</v>
      </c>
      <c r="K679" s="48">
        <f t="shared" si="112"/>
        <v>0.76133651551312653</v>
      </c>
      <c r="L679" s="48">
        <f>(K630-L631)/K630</f>
        <v>0.59826589595375723</v>
      </c>
      <c r="M679" s="49">
        <v>0.61454086659588869</v>
      </c>
    </row>
    <row r="680" spans="1:14" ht="17.25" thickTop="1" thickBot="1">
      <c r="A680" s="64" t="s">
        <v>42</v>
      </c>
      <c r="B680" s="51"/>
      <c r="C680" s="51"/>
      <c r="D680" s="51"/>
      <c r="E680" s="51"/>
      <c r="F680" s="51"/>
      <c r="G680" s="51">
        <f t="shared" ref="G680:L680" si="113">(B626-G631)/B626</f>
        <v>0.83798449612403103</v>
      </c>
      <c r="H680" s="51">
        <f t="shared" si="113"/>
        <v>0.82519685039370083</v>
      </c>
      <c r="I680" s="51">
        <f t="shared" si="113"/>
        <v>0.8939277478862413</v>
      </c>
      <c r="J680" s="51">
        <f t="shared" si="113"/>
        <v>0.90283091048201991</v>
      </c>
      <c r="K680" s="51">
        <f t="shared" si="113"/>
        <v>0.9248685199098422</v>
      </c>
      <c r="L680" s="51">
        <f t="shared" si="113"/>
        <v>0.88512396694214879</v>
      </c>
      <c r="M680" s="49">
        <v>0.87832208195633055</v>
      </c>
    </row>
    <row r="681" spans="1:14" ht="32.25" thickBot="1">
      <c r="A681" s="64" t="s">
        <v>67</v>
      </c>
      <c r="B681" s="53"/>
      <c r="C681" s="53"/>
      <c r="D681" s="53"/>
      <c r="E681" s="53"/>
      <c r="F681" s="53"/>
      <c r="G681" s="53"/>
      <c r="H681" s="53"/>
      <c r="I681" s="53"/>
      <c r="J681" s="54"/>
      <c r="K681" s="54">
        <f>AVERAGE(G680:K680)</f>
        <v>0.87696170495916692</v>
      </c>
      <c r="L681" s="54">
        <f>AVERAGE(H680:L680)</f>
        <v>0.88638959912279058</v>
      </c>
      <c r="M681" s="54"/>
    </row>
    <row r="682" spans="1:14" ht="15.75">
      <c r="A682" s="18"/>
      <c r="B682" s="20"/>
      <c r="C682" s="20"/>
      <c r="D682" s="20"/>
      <c r="E682" s="20"/>
      <c r="F682" s="20"/>
      <c r="G682" s="19"/>
      <c r="H682" s="19"/>
      <c r="I682" s="19"/>
      <c r="J682" s="19"/>
      <c r="K682" s="19"/>
      <c r="L682" s="19"/>
    </row>
    <row r="683" spans="1:14" ht="16.5" thickBot="1">
      <c r="A683" s="50"/>
      <c r="B683" s="53"/>
      <c r="C683" s="53"/>
      <c r="D683" s="53"/>
      <c r="E683" s="53"/>
      <c r="F683" s="53"/>
      <c r="G683" s="53"/>
      <c r="H683" s="53"/>
      <c r="I683" s="53"/>
      <c r="J683" s="54"/>
      <c r="K683" s="54"/>
      <c r="L683" s="54"/>
      <c r="M683" s="54"/>
      <c r="N683" s="54"/>
    </row>
    <row r="685" spans="1:14" ht="15.75">
      <c r="A685" s="1" t="s">
        <v>89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4" ht="16.5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4" ht="16.5" thickBot="1">
      <c r="A687" s="3"/>
      <c r="B687" s="4" t="s">
        <v>1</v>
      </c>
      <c r="C687" s="4" t="s">
        <v>2</v>
      </c>
      <c r="D687" s="4" t="s">
        <v>3</v>
      </c>
      <c r="E687" s="4" t="s">
        <v>4</v>
      </c>
      <c r="F687" s="4" t="s">
        <v>5</v>
      </c>
      <c r="G687" s="4" t="s">
        <v>6</v>
      </c>
      <c r="H687" s="4" t="s">
        <v>7</v>
      </c>
      <c r="I687" s="4" t="s">
        <v>8</v>
      </c>
      <c r="J687" s="4" t="s">
        <v>9</v>
      </c>
      <c r="K687" s="4" t="s">
        <v>10</v>
      </c>
      <c r="L687" s="4" t="s">
        <v>11</v>
      </c>
    </row>
    <row r="688" spans="1:14" ht="16.5" thickBot="1">
      <c r="A688" s="5" t="s">
        <v>12</v>
      </c>
      <c r="L688" s="6" t="s">
        <v>243</v>
      </c>
    </row>
    <row r="689" spans="1:12" ht="16.5" thickBot="1">
      <c r="A689" s="5">
        <v>1</v>
      </c>
      <c r="B689" s="6"/>
      <c r="C689" s="6"/>
      <c r="D689" s="6"/>
      <c r="E689" s="6"/>
      <c r="F689" s="7"/>
      <c r="G689" s="8"/>
      <c r="H689" s="8"/>
      <c r="I689" s="8"/>
      <c r="J689" s="8"/>
      <c r="K689" s="8"/>
      <c r="L689" s="65"/>
    </row>
    <row r="690" spans="1:12" ht="16.5" thickBot="1">
      <c r="A690" s="5">
        <v>2</v>
      </c>
      <c r="G690" s="6" t="s">
        <v>243</v>
      </c>
      <c r="H690" s="6" t="s">
        <v>243</v>
      </c>
    </row>
    <row r="691" spans="1:12" ht="16.5" thickBot="1">
      <c r="A691" s="5">
        <v>3</v>
      </c>
      <c r="L691" s="6" t="s">
        <v>243</v>
      </c>
    </row>
    <row r="692" spans="1:12" ht="16.5" thickBot="1">
      <c r="A692" s="5">
        <v>4</v>
      </c>
      <c r="G692" s="6" t="s">
        <v>243</v>
      </c>
      <c r="H692" s="6">
        <v>29</v>
      </c>
      <c r="J692" s="6">
        <v>63</v>
      </c>
      <c r="K692" s="6">
        <v>62</v>
      </c>
      <c r="L692" s="6">
        <v>114</v>
      </c>
    </row>
    <row r="693" spans="1:12" ht="16.5" thickBot="1">
      <c r="A693" s="5">
        <v>5</v>
      </c>
      <c r="B693" s="6">
        <v>1337</v>
      </c>
      <c r="C693" s="6">
        <v>1300</v>
      </c>
      <c r="D693" s="6">
        <v>1288</v>
      </c>
      <c r="E693" s="6">
        <v>1299</v>
      </c>
      <c r="F693" s="6">
        <v>1237</v>
      </c>
      <c r="G693" s="6">
        <v>1232</v>
      </c>
      <c r="H693" s="6">
        <v>1248</v>
      </c>
      <c r="I693" s="6">
        <v>1211</v>
      </c>
      <c r="J693" s="6">
        <v>1242</v>
      </c>
      <c r="K693" s="6">
        <v>1308</v>
      </c>
      <c r="L693" s="6">
        <v>1331</v>
      </c>
    </row>
    <row r="694" spans="1:12" ht="16.5" thickBot="1">
      <c r="A694" s="5">
        <v>6</v>
      </c>
      <c r="B694" s="6">
        <v>1369</v>
      </c>
      <c r="C694" s="6">
        <v>1198</v>
      </c>
      <c r="D694" s="6">
        <v>1270</v>
      </c>
      <c r="E694" s="6">
        <v>1241</v>
      </c>
      <c r="F694" s="6">
        <v>1213</v>
      </c>
      <c r="G694" s="6">
        <v>1133</v>
      </c>
      <c r="H694" s="6">
        <v>1144</v>
      </c>
      <c r="I694" s="6">
        <v>1182</v>
      </c>
      <c r="J694" s="6">
        <v>1126</v>
      </c>
      <c r="K694" s="6">
        <v>1132</v>
      </c>
      <c r="L694" s="6">
        <v>1156</v>
      </c>
    </row>
    <row r="695" spans="1:12" ht="16.5" thickBot="1">
      <c r="A695" s="5">
        <v>7</v>
      </c>
      <c r="B695" s="6">
        <v>1398</v>
      </c>
      <c r="C695" s="6">
        <v>1327</v>
      </c>
      <c r="D695" s="6">
        <v>1296</v>
      </c>
      <c r="E695" s="6">
        <v>1341</v>
      </c>
      <c r="F695" s="6">
        <v>1279</v>
      </c>
      <c r="G695" s="6">
        <v>1215</v>
      </c>
      <c r="H695" s="6">
        <v>1179</v>
      </c>
      <c r="I695" s="6">
        <v>1191</v>
      </c>
      <c r="J695" s="6">
        <v>1201</v>
      </c>
      <c r="K695" s="6">
        <v>1135</v>
      </c>
      <c r="L695" s="6">
        <v>1133</v>
      </c>
    </row>
    <row r="696" spans="1:12" ht="16.5" thickBot="1">
      <c r="A696" s="5">
        <v>8</v>
      </c>
      <c r="B696" s="6">
        <v>1152</v>
      </c>
      <c r="C696" s="6">
        <v>1181</v>
      </c>
      <c r="D696" s="6">
        <v>1179</v>
      </c>
      <c r="E696" s="6">
        <v>1128</v>
      </c>
      <c r="F696" s="6">
        <v>1109</v>
      </c>
      <c r="G696" s="6">
        <v>1162</v>
      </c>
      <c r="H696" s="6">
        <v>1080</v>
      </c>
      <c r="I696" s="6">
        <v>1037</v>
      </c>
      <c r="J696" s="6">
        <v>1031</v>
      </c>
      <c r="K696" s="6">
        <v>975</v>
      </c>
      <c r="L696" s="6">
        <v>997</v>
      </c>
    </row>
    <row r="697" spans="1:12" ht="16.5" thickBot="1">
      <c r="A697" s="5">
        <v>9</v>
      </c>
      <c r="B697" s="6">
        <v>665</v>
      </c>
      <c r="C697" s="6">
        <v>742</v>
      </c>
      <c r="D697" s="6">
        <v>711</v>
      </c>
      <c r="E697" s="6">
        <v>685</v>
      </c>
      <c r="F697" s="6">
        <v>716</v>
      </c>
      <c r="G697" s="6">
        <v>686</v>
      </c>
      <c r="H697" s="6">
        <v>804</v>
      </c>
      <c r="I697" s="6">
        <v>664</v>
      </c>
      <c r="J697" s="6">
        <v>613</v>
      </c>
      <c r="K697" s="6">
        <v>640</v>
      </c>
      <c r="L697" s="6">
        <v>628</v>
      </c>
    </row>
    <row r="698" spans="1:12" ht="16.5" thickBot="1">
      <c r="A698" s="5">
        <v>10</v>
      </c>
      <c r="B698" s="6">
        <v>521</v>
      </c>
      <c r="C698" s="6">
        <v>555</v>
      </c>
      <c r="D698" s="6">
        <v>587</v>
      </c>
      <c r="E698" s="6">
        <v>615</v>
      </c>
      <c r="F698" s="6">
        <v>575</v>
      </c>
      <c r="G698" s="6">
        <v>598</v>
      </c>
      <c r="H698" s="6">
        <v>562</v>
      </c>
      <c r="I698" s="6">
        <v>581</v>
      </c>
      <c r="J698" s="6">
        <v>592</v>
      </c>
      <c r="K698" s="6">
        <v>513</v>
      </c>
      <c r="L698" s="6">
        <v>507</v>
      </c>
    </row>
    <row r="699" spans="1:12" ht="16.5" thickBot="1">
      <c r="A699" s="5">
        <v>11</v>
      </c>
      <c r="B699" s="6">
        <v>406</v>
      </c>
      <c r="C699" s="6">
        <v>442</v>
      </c>
      <c r="D699" s="6">
        <v>444</v>
      </c>
      <c r="E699" s="6">
        <v>504</v>
      </c>
      <c r="F699" s="6">
        <v>549</v>
      </c>
      <c r="G699" s="6">
        <v>465</v>
      </c>
      <c r="H699" s="6">
        <v>509</v>
      </c>
      <c r="I699" s="6">
        <v>435</v>
      </c>
      <c r="J699" s="6">
        <v>500</v>
      </c>
      <c r="K699" s="6">
        <v>531</v>
      </c>
      <c r="L699" s="6">
        <v>384</v>
      </c>
    </row>
    <row r="700" spans="1:12" ht="16.5" thickBot="1">
      <c r="A700" s="5">
        <v>12</v>
      </c>
      <c r="B700" s="6">
        <v>98</v>
      </c>
      <c r="C700" s="6">
        <v>126</v>
      </c>
      <c r="D700" s="6">
        <v>148</v>
      </c>
      <c r="E700" s="6">
        <v>171</v>
      </c>
      <c r="F700" s="6">
        <v>166</v>
      </c>
      <c r="G700" s="6">
        <v>141</v>
      </c>
      <c r="H700" s="6">
        <v>157</v>
      </c>
      <c r="I700" s="6">
        <v>190</v>
      </c>
      <c r="J700" s="6">
        <v>117</v>
      </c>
      <c r="K700" s="6">
        <v>229</v>
      </c>
      <c r="L700" s="6">
        <v>105</v>
      </c>
    </row>
    <row r="701" spans="1:12" ht="16.5" thickBot="1">
      <c r="A701" s="5" t="s">
        <v>13</v>
      </c>
      <c r="B701" s="6"/>
      <c r="C701" s="6"/>
      <c r="D701" s="6"/>
      <c r="E701" s="6"/>
      <c r="F701" s="55"/>
      <c r="G701" s="8"/>
      <c r="H701" s="8"/>
      <c r="I701" s="8"/>
      <c r="J701" s="8"/>
      <c r="K701" s="8"/>
      <c r="L701" s="9"/>
    </row>
    <row r="702" spans="1:12" ht="32.25" thickBot="1">
      <c r="A702" s="10" t="s">
        <v>14</v>
      </c>
      <c r="B702" s="11">
        <v>6946</v>
      </c>
      <c r="C702" s="11">
        <v>6871</v>
      </c>
      <c r="D702" s="11">
        <v>6923</v>
      </c>
      <c r="E702" s="11">
        <v>6984</v>
      </c>
      <c r="F702" s="11">
        <v>6844</v>
      </c>
      <c r="G702" s="11">
        <v>6637</v>
      </c>
      <c r="H702" s="6" t="s">
        <v>243</v>
      </c>
      <c r="I702" s="11">
        <v>6491</v>
      </c>
      <c r="J702" s="11">
        <v>6485</v>
      </c>
      <c r="K702" s="11">
        <v>6525</v>
      </c>
      <c r="L702" s="11">
        <v>6357</v>
      </c>
    </row>
    <row r="703" spans="1:12" ht="48" thickBot="1">
      <c r="A703" s="10" t="s">
        <v>15</v>
      </c>
      <c r="B703" s="56"/>
      <c r="C703" s="12">
        <f t="shared" ref="C703:L703" si="114">((C702-B702)/B702)</f>
        <v>-1.0797581341779442E-2</v>
      </c>
      <c r="D703" s="12">
        <f t="shared" si="114"/>
        <v>7.5680395866686073E-3</v>
      </c>
      <c r="E703" s="12">
        <f t="shared" si="114"/>
        <v>8.8112090134334822E-3</v>
      </c>
      <c r="F703" s="12">
        <f t="shared" si="114"/>
        <v>-2.0045819014891181E-2</v>
      </c>
      <c r="G703" s="12">
        <f t="shared" si="114"/>
        <v>-3.0245470485096435E-2</v>
      </c>
      <c r="H703" s="12" t="e">
        <f t="shared" si="114"/>
        <v>#VALUE!</v>
      </c>
      <c r="I703" s="12" t="e">
        <f t="shared" si="114"/>
        <v>#VALUE!</v>
      </c>
      <c r="J703" s="12">
        <f t="shared" si="114"/>
        <v>-9.2435680172546606E-4</v>
      </c>
      <c r="K703" s="12">
        <f t="shared" si="114"/>
        <v>6.1680801850424053E-3</v>
      </c>
      <c r="L703" s="12">
        <f t="shared" si="114"/>
        <v>-2.574712643678161E-2</v>
      </c>
    </row>
    <row r="704" spans="1:12" ht="48" thickBot="1">
      <c r="A704" s="10" t="s">
        <v>16</v>
      </c>
      <c r="B704" s="12"/>
      <c r="C704" s="12"/>
      <c r="D704" s="12"/>
      <c r="E704" s="12"/>
      <c r="F704" s="13"/>
      <c r="G704" s="13">
        <f t="shared" ref="G704:L704" si="115">(G702-B702)/B702</f>
        <v>-4.4486035128131297E-2</v>
      </c>
      <c r="H704" s="13" t="e">
        <f t="shared" si="115"/>
        <v>#VALUE!</v>
      </c>
      <c r="I704" s="13">
        <f t="shared" si="115"/>
        <v>-6.2400693341037122E-2</v>
      </c>
      <c r="J704" s="13">
        <f t="shared" si="115"/>
        <v>-7.1449026345933558E-2</v>
      </c>
      <c r="K704" s="13">
        <f t="shared" si="115"/>
        <v>-4.6610169491525424E-2</v>
      </c>
      <c r="L704" s="13">
        <f t="shared" si="115"/>
        <v>-4.2187735422630705E-2</v>
      </c>
    </row>
    <row r="705" spans="1:13" ht="48" thickBot="1">
      <c r="A705" s="10" t="s">
        <v>17</v>
      </c>
      <c r="B705" s="12"/>
      <c r="C705" s="12"/>
      <c r="D705" s="12"/>
      <c r="E705" s="12"/>
      <c r="F705" s="12"/>
      <c r="G705" s="12"/>
      <c r="H705" s="12"/>
      <c r="I705" s="12"/>
      <c r="J705" s="12"/>
      <c r="K705" s="13"/>
      <c r="L705" s="13">
        <f>(L702-B702)/B702</f>
        <v>-8.4797005470774553E-2</v>
      </c>
    </row>
    <row r="706" spans="1:13" ht="32.25" thickBot="1">
      <c r="A706" s="10" t="s">
        <v>18</v>
      </c>
      <c r="B706" s="14">
        <v>20614</v>
      </c>
      <c r="C706" s="14">
        <v>20118</v>
      </c>
      <c r="D706" s="14">
        <v>20081</v>
      </c>
      <c r="E706" s="14">
        <v>19890</v>
      </c>
      <c r="F706" s="14">
        <v>19871</v>
      </c>
      <c r="G706" s="67">
        <v>19767</v>
      </c>
      <c r="H706" s="67">
        <v>19788</v>
      </c>
      <c r="I706" s="67">
        <v>19812</v>
      </c>
      <c r="J706" s="67">
        <v>19603</v>
      </c>
      <c r="K706" s="67">
        <v>19902</v>
      </c>
      <c r="L706" s="68">
        <v>19944</v>
      </c>
    </row>
    <row r="707" spans="1:13" ht="63.75" thickBot="1">
      <c r="A707" s="10" t="s">
        <v>19</v>
      </c>
      <c r="B707" s="16"/>
      <c r="C707" s="12">
        <f t="shared" ref="C707:L707" si="116">(C706-B706)/B706</f>
        <v>-2.406131755117881E-2</v>
      </c>
      <c r="D707" s="12">
        <f t="shared" si="116"/>
        <v>-1.8391490207774132E-3</v>
      </c>
      <c r="E707" s="12">
        <f t="shared" si="116"/>
        <v>-9.5114785120262932E-3</v>
      </c>
      <c r="F707" s="12">
        <f t="shared" si="116"/>
        <v>-9.5525389643036699E-4</v>
      </c>
      <c r="G707" s="12">
        <f t="shared" si="116"/>
        <v>-5.2337577374062701E-3</v>
      </c>
      <c r="H707" s="12">
        <f t="shared" si="116"/>
        <v>1.062376688420094E-3</v>
      </c>
      <c r="I707" s="12">
        <f t="shared" si="116"/>
        <v>1.2128562765312311E-3</v>
      </c>
      <c r="J707" s="12">
        <f t="shared" si="116"/>
        <v>-1.0549162123965273E-2</v>
      </c>
      <c r="K707" s="12">
        <f t="shared" si="116"/>
        <v>1.5252767433556089E-2</v>
      </c>
      <c r="L707" s="12">
        <f t="shared" si="116"/>
        <v>2.1103406692794696E-3</v>
      </c>
    </row>
    <row r="708" spans="1:13" ht="63.75" thickBot="1">
      <c r="A708" s="10" t="s">
        <v>20</v>
      </c>
      <c r="B708" s="16"/>
      <c r="C708" s="17"/>
      <c r="D708" s="17"/>
      <c r="E708" s="17"/>
      <c r="F708" s="17"/>
      <c r="G708" s="12">
        <f t="shared" ref="G708:L708" si="117">(G706-B706)/B706</f>
        <v>-4.1088580576307362E-2</v>
      </c>
      <c r="H708" s="12">
        <f t="shared" si="117"/>
        <v>-1.6403220996122875E-2</v>
      </c>
      <c r="I708" s="12">
        <f t="shared" si="117"/>
        <v>-1.3395747223743837E-2</v>
      </c>
      <c r="J708" s="12">
        <f t="shared" si="117"/>
        <v>-1.4429361488185018E-2</v>
      </c>
      <c r="K708" s="12">
        <f t="shared" si="117"/>
        <v>1.5600624024960999E-3</v>
      </c>
      <c r="L708" s="12">
        <f t="shared" si="117"/>
        <v>8.9543178023979361E-3</v>
      </c>
    </row>
    <row r="709" spans="1:13" ht="63.75" thickBot="1">
      <c r="A709" s="10" t="s">
        <v>21</v>
      </c>
      <c r="B709" s="16"/>
      <c r="C709" s="17"/>
      <c r="D709" s="17"/>
      <c r="E709" s="17"/>
      <c r="F709" s="17"/>
      <c r="G709" s="12"/>
      <c r="H709" s="12"/>
      <c r="I709" s="12"/>
      <c r="J709" s="12"/>
      <c r="K709" s="12"/>
      <c r="L709" s="12">
        <f>(L706-B706)/B706</f>
        <v>-3.2502182982439121E-2</v>
      </c>
    </row>
    <row r="710" spans="1:13" ht="32.25" thickBot="1">
      <c r="A710" s="10" t="s">
        <v>22</v>
      </c>
      <c r="B710" s="12">
        <f t="shared" ref="B710:L710" si="118">B702/B706</f>
        <v>0.33695546715824198</v>
      </c>
      <c r="C710" s="12">
        <f t="shared" si="118"/>
        <v>0.34153494383139477</v>
      </c>
      <c r="D710" s="12">
        <f t="shared" si="118"/>
        <v>0.34475374732334046</v>
      </c>
      <c r="E710" s="12">
        <f t="shared" si="118"/>
        <v>0.35113122171945699</v>
      </c>
      <c r="F710" s="12">
        <f t="shared" si="118"/>
        <v>0.34442151879623573</v>
      </c>
      <c r="G710" s="12">
        <f t="shared" si="118"/>
        <v>0.33576162290686495</v>
      </c>
      <c r="H710" s="12" t="e">
        <f t="shared" si="118"/>
        <v>#VALUE!</v>
      </c>
      <c r="I710" s="12">
        <f t="shared" si="118"/>
        <v>0.3276297193620028</v>
      </c>
      <c r="J710" s="12">
        <f t="shared" si="118"/>
        <v>0.33081671172779675</v>
      </c>
      <c r="K710" s="12">
        <f t="shared" si="118"/>
        <v>0.32785649683448898</v>
      </c>
      <c r="L710" s="12">
        <f t="shared" si="118"/>
        <v>0.31874247894103491</v>
      </c>
    </row>
    <row r="711" spans="1:13" ht="63">
      <c r="A711" s="18" t="s">
        <v>23</v>
      </c>
      <c r="B711" s="19"/>
      <c r="C711" s="19">
        <f t="shared" ref="C711:K711" si="119">(C710-B710)</f>
        <v>4.5794766731527825E-3</v>
      </c>
      <c r="D711" s="19">
        <f t="shared" si="119"/>
        <v>3.2188034919456987E-3</v>
      </c>
      <c r="E711" s="19">
        <f t="shared" si="119"/>
        <v>6.3774743961165226E-3</v>
      </c>
      <c r="F711" s="19">
        <f t="shared" si="119"/>
        <v>-6.7097029232212613E-3</v>
      </c>
      <c r="G711" s="19">
        <f t="shared" si="119"/>
        <v>-8.6598958893707723E-3</v>
      </c>
      <c r="H711" s="19" t="e">
        <f t="shared" si="119"/>
        <v>#VALUE!</v>
      </c>
      <c r="I711" s="19" t="e">
        <f t="shared" si="119"/>
        <v>#VALUE!</v>
      </c>
      <c r="J711" s="19">
        <f t="shared" si="119"/>
        <v>3.1869923657939503E-3</v>
      </c>
      <c r="K711" s="19">
        <f t="shared" si="119"/>
        <v>-2.9602148933077777E-3</v>
      </c>
      <c r="L711" s="19">
        <f>(L710-K710)</f>
        <v>-9.1140178934540628E-3</v>
      </c>
    </row>
    <row r="712" spans="1:13" ht="63">
      <c r="A712" s="18" t="s">
        <v>24</v>
      </c>
      <c r="B712" s="19"/>
      <c r="C712" s="19"/>
      <c r="D712" s="19"/>
      <c r="E712" s="19"/>
      <c r="F712" s="19"/>
      <c r="G712" s="19">
        <f>G710-B710</f>
        <v>-1.1938442513770298E-3</v>
      </c>
      <c r="H712" s="19" t="e">
        <f t="shared" ref="H712:K712" si="120">H710-C710</f>
        <v>#VALUE!</v>
      </c>
      <c r="I712" s="19">
        <f t="shared" si="120"/>
        <v>-1.7124027961337662E-2</v>
      </c>
      <c r="J712" s="19">
        <f t="shared" si="120"/>
        <v>-2.0314509991660235E-2</v>
      </c>
      <c r="K712" s="19">
        <f t="shared" si="120"/>
        <v>-1.6565021961746751E-2</v>
      </c>
      <c r="L712" s="19">
        <f>L710-G710</f>
        <v>-1.7019143965830041E-2</v>
      </c>
    </row>
    <row r="713" spans="1:13" ht="63">
      <c r="A713" s="18" t="s">
        <v>25</v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>
        <f>L710-B710</f>
        <v>-1.8212988217207071E-2</v>
      </c>
    </row>
    <row r="714" spans="1:13" ht="15.75">
      <c r="A714" s="18"/>
      <c r="B714" s="20"/>
      <c r="C714" s="20"/>
      <c r="D714" s="20"/>
      <c r="E714" s="20"/>
      <c r="F714" s="20"/>
      <c r="G714" s="19"/>
      <c r="H714" s="19"/>
      <c r="I714" s="19"/>
      <c r="J714" s="19"/>
      <c r="K714" s="19"/>
      <c r="L714" s="19"/>
    </row>
    <row r="715" spans="1:13" ht="15.75">
      <c r="A715" s="21" t="s">
        <v>90</v>
      </c>
      <c r="B715" s="21"/>
      <c r="C715" s="21"/>
      <c r="D715" s="21"/>
      <c r="E715" s="21"/>
      <c r="F715" s="21"/>
      <c r="G715" s="22"/>
      <c r="H715" s="22"/>
      <c r="I715" s="22"/>
      <c r="J715" s="22"/>
      <c r="K715" s="22"/>
      <c r="L715" s="22"/>
      <c r="M715" s="23"/>
    </row>
    <row r="716" spans="1:13" ht="16.5" thickBot="1">
      <c r="A716" s="24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3"/>
    </row>
    <row r="717" spans="1:13" ht="32.25" thickBot="1">
      <c r="A717" s="57" t="s">
        <v>27</v>
      </c>
      <c r="B717" s="4" t="s">
        <v>52</v>
      </c>
      <c r="C717" s="4" t="s">
        <v>53</v>
      </c>
      <c r="D717" s="4" t="s">
        <v>54</v>
      </c>
      <c r="E717" s="4" t="s">
        <v>55</v>
      </c>
      <c r="F717" s="4" t="s">
        <v>56</v>
      </c>
      <c r="G717" s="4" t="s">
        <v>57</v>
      </c>
      <c r="H717" s="4" t="s">
        <v>58</v>
      </c>
      <c r="I717" s="4" t="s">
        <v>59</v>
      </c>
      <c r="J717" s="4" t="s">
        <v>60</v>
      </c>
      <c r="K717" s="4" t="s">
        <v>61</v>
      </c>
      <c r="L717" s="4" t="s">
        <v>62</v>
      </c>
      <c r="M717" s="58" t="s">
        <v>28</v>
      </c>
    </row>
    <row r="718" spans="1:13" ht="16.5" thickBot="1">
      <c r="A718" s="28" t="s">
        <v>29</v>
      </c>
      <c r="B718" s="29" t="s">
        <v>47</v>
      </c>
      <c r="C718" s="29"/>
      <c r="D718" s="29"/>
      <c r="E718" s="29"/>
      <c r="F718" s="29"/>
      <c r="G718" s="29"/>
      <c r="H718" s="29"/>
      <c r="I718" s="29"/>
      <c r="J718" s="29"/>
      <c r="K718" s="29"/>
      <c r="L718" s="29" t="e">
        <f>-L688</f>
        <v>#VALUE!</v>
      </c>
      <c r="M718" s="6" t="s">
        <v>243</v>
      </c>
    </row>
    <row r="719" spans="1:13" ht="16.5" thickBot="1">
      <c r="A719" s="28" t="s">
        <v>30</v>
      </c>
      <c r="B719" s="59" t="s">
        <v>43</v>
      </c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2"/>
    </row>
    <row r="720" spans="1:13" ht="16.5" thickBot="1">
      <c r="A720" s="28" t="s">
        <v>31</v>
      </c>
      <c r="B720" s="59" t="s">
        <v>43</v>
      </c>
      <c r="C720" s="34"/>
      <c r="D720" s="34"/>
      <c r="E720" s="34"/>
      <c r="F720" s="34"/>
      <c r="G720" s="34" t="e">
        <f>F689-G690</f>
        <v>#VALUE!</v>
      </c>
      <c r="H720" s="34" t="e">
        <f>G689-H690</f>
        <v>#VALUE!</v>
      </c>
      <c r="I720" s="34"/>
      <c r="J720" s="34"/>
      <c r="K720" s="34"/>
      <c r="L720" s="34"/>
      <c r="M720" s="32">
        <v>-1</v>
      </c>
    </row>
    <row r="721" spans="1:13" ht="16.5" thickBot="1">
      <c r="A721" s="28" t="s">
        <v>32</v>
      </c>
      <c r="B721" s="59" t="s">
        <v>43</v>
      </c>
      <c r="C721" s="34"/>
      <c r="D721" s="34"/>
      <c r="E721" s="34"/>
      <c r="F721" s="34"/>
      <c r="G721" s="34"/>
      <c r="H721" s="34" t="e">
        <f>G690-H691</f>
        <v>#VALUE!</v>
      </c>
      <c r="I721" s="34" t="e">
        <f>H690-I691</f>
        <v>#VALUE!</v>
      </c>
      <c r="J721" s="34"/>
      <c r="K721" s="34"/>
      <c r="L721" s="34" t="e">
        <f>K690-L691</f>
        <v>#VALUE!</v>
      </c>
      <c r="M721" s="32">
        <v>0.33333333333333331</v>
      </c>
    </row>
    <row r="722" spans="1:13" ht="16.5" thickBot="1">
      <c r="A722" s="28" t="s">
        <v>33</v>
      </c>
      <c r="B722" s="59" t="s">
        <v>43</v>
      </c>
      <c r="C722" s="34"/>
      <c r="D722" s="34"/>
      <c r="E722" s="34"/>
      <c r="F722" s="34"/>
      <c r="G722" s="34" t="e">
        <f t="shared" ref="G722:L722" si="121">F691-G692</f>
        <v>#VALUE!</v>
      </c>
      <c r="H722" s="34">
        <f t="shared" si="121"/>
        <v>-29</v>
      </c>
      <c r="I722" s="34"/>
      <c r="J722" s="34">
        <f t="shared" si="121"/>
        <v>-63</v>
      </c>
      <c r="K722" s="34">
        <f t="shared" si="121"/>
        <v>-62</v>
      </c>
      <c r="L722" s="34">
        <f t="shared" si="121"/>
        <v>-114</v>
      </c>
      <c r="M722" s="6" t="s">
        <v>243</v>
      </c>
    </row>
    <row r="723" spans="1:13" ht="16.5" thickBot="1">
      <c r="A723" s="28" t="s">
        <v>34</v>
      </c>
      <c r="B723" s="59" t="s">
        <v>43</v>
      </c>
      <c r="C723" s="34">
        <f t="shared" ref="C723:L730" si="122">B692-C693</f>
        <v>-1300</v>
      </c>
      <c r="D723" s="34">
        <f t="shared" si="122"/>
        <v>-1288</v>
      </c>
      <c r="E723" s="34">
        <f t="shared" si="122"/>
        <v>-1299</v>
      </c>
      <c r="F723" s="34">
        <f t="shared" si="122"/>
        <v>-1237</v>
      </c>
      <c r="G723" s="34">
        <f t="shared" si="122"/>
        <v>-1232</v>
      </c>
      <c r="H723" s="34" t="e">
        <f t="shared" si="122"/>
        <v>#VALUE!</v>
      </c>
      <c r="I723" s="34">
        <f t="shared" si="122"/>
        <v>-1182</v>
      </c>
      <c r="J723" s="34">
        <f t="shared" si="122"/>
        <v>-1242</v>
      </c>
      <c r="K723" s="34">
        <f t="shared" si="122"/>
        <v>-1245</v>
      </c>
      <c r="L723" s="34">
        <f t="shared" si="122"/>
        <v>-1269</v>
      </c>
      <c r="M723" s="6" t="s">
        <v>243</v>
      </c>
    </row>
    <row r="724" spans="1:13" ht="16.5" thickBot="1">
      <c r="A724" s="28" t="s">
        <v>35</v>
      </c>
      <c r="B724" s="59" t="s">
        <v>43</v>
      </c>
      <c r="C724" s="34">
        <f t="shared" si="122"/>
        <v>139</v>
      </c>
      <c r="D724" s="34">
        <f t="shared" si="122"/>
        <v>30</v>
      </c>
      <c r="E724" s="34">
        <f t="shared" si="122"/>
        <v>47</v>
      </c>
      <c r="F724" s="34">
        <f t="shared" si="122"/>
        <v>86</v>
      </c>
      <c r="G724" s="34">
        <f t="shared" si="122"/>
        <v>104</v>
      </c>
      <c r="H724" s="34">
        <f t="shared" si="122"/>
        <v>88</v>
      </c>
      <c r="I724" s="34">
        <f t="shared" si="122"/>
        <v>66</v>
      </c>
      <c r="J724" s="34">
        <f t="shared" si="122"/>
        <v>85</v>
      </c>
      <c r="K724" s="34">
        <f t="shared" si="122"/>
        <v>110</v>
      </c>
      <c r="L724" s="34">
        <f t="shared" si="122"/>
        <v>152</v>
      </c>
      <c r="M724" s="32">
        <v>90.7</v>
      </c>
    </row>
    <row r="725" spans="1:13" ht="16.5" thickBot="1">
      <c r="A725" s="28" t="s">
        <v>36</v>
      </c>
      <c r="B725" s="59" t="s">
        <v>43</v>
      </c>
      <c r="C725" s="34">
        <f t="shared" si="122"/>
        <v>42</v>
      </c>
      <c r="D725" s="34">
        <f t="shared" si="122"/>
        <v>-98</v>
      </c>
      <c r="E725" s="34">
        <f t="shared" si="122"/>
        <v>-71</v>
      </c>
      <c r="F725" s="34">
        <f t="shared" si="122"/>
        <v>-38</v>
      </c>
      <c r="G725" s="34">
        <f t="shared" si="122"/>
        <v>-2</v>
      </c>
      <c r="H725" s="34">
        <f t="shared" si="122"/>
        <v>-46</v>
      </c>
      <c r="I725" s="34">
        <f t="shared" si="122"/>
        <v>-47</v>
      </c>
      <c r="J725" s="34">
        <f t="shared" si="122"/>
        <v>-19</v>
      </c>
      <c r="K725" s="34">
        <f t="shared" si="122"/>
        <v>-9</v>
      </c>
      <c r="L725" s="34">
        <f t="shared" si="122"/>
        <v>-1</v>
      </c>
      <c r="M725" s="32">
        <v>-28.9</v>
      </c>
    </row>
    <row r="726" spans="1:13" ht="16.5" thickBot="1">
      <c r="A726" s="28" t="s">
        <v>37</v>
      </c>
      <c r="B726" s="59" t="s">
        <v>43</v>
      </c>
      <c r="C726" s="34">
        <f t="shared" si="122"/>
        <v>217</v>
      </c>
      <c r="D726" s="34">
        <f t="shared" si="122"/>
        <v>148</v>
      </c>
      <c r="E726" s="34">
        <f t="shared" si="122"/>
        <v>168</v>
      </c>
      <c r="F726" s="34">
        <f t="shared" si="122"/>
        <v>232</v>
      </c>
      <c r="G726" s="34">
        <f t="shared" si="122"/>
        <v>117</v>
      </c>
      <c r="H726" s="34">
        <f t="shared" si="122"/>
        <v>135</v>
      </c>
      <c r="I726" s="34">
        <f t="shared" si="122"/>
        <v>142</v>
      </c>
      <c r="J726" s="34">
        <f t="shared" si="122"/>
        <v>160</v>
      </c>
      <c r="K726" s="34">
        <f t="shared" si="122"/>
        <v>226</v>
      </c>
      <c r="L726" s="34">
        <f t="shared" si="122"/>
        <v>138</v>
      </c>
      <c r="M726" s="32">
        <v>168.3</v>
      </c>
    </row>
    <row r="727" spans="1:13" ht="16.5" thickBot="1">
      <c r="A727" s="28" t="s">
        <v>38</v>
      </c>
      <c r="B727" s="59" t="s">
        <v>43</v>
      </c>
      <c r="C727" s="34">
        <f t="shared" si="122"/>
        <v>410</v>
      </c>
      <c r="D727" s="34">
        <f t="shared" si="122"/>
        <v>470</v>
      </c>
      <c r="E727" s="34">
        <f t="shared" si="122"/>
        <v>494</v>
      </c>
      <c r="F727" s="34">
        <f t="shared" si="122"/>
        <v>412</v>
      </c>
      <c r="G727" s="34">
        <f t="shared" si="122"/>
        <v>423</v>
      </c>
      <c r="H727" s="34">
        <f t="shared" si="122"/>
        <v>358</v>
      </c>
      <c r="I727" s="34">
        <f t="shared" si="122"/>
        <v>416</v>
      </c>
      <c r="J727" s="34">
        <f t="shared" si="122"/>
        <v>424</v>
      </c>
      <c r="K727" s="34">
        <f t="shared" si="122"/>
        <v>391</v>
      </c>
      <c r="L727" s="34">
        <f t="shared" si="122"/>
        <v>347</v>
      </c>
      <c r="M727" s="32">
        <v>414.5</v>
      </c>
    </row>
    <row r="728" spans="1:13" ht="16.5" thickBot="1">
      <c r="A728" s="28" t="s">
        <v>39</v>
      </c>
      <c r="B728" s="59" t="s">
        <v>43</v>
      </c>
      <c r="C728" s="34">
        <f t="shared" si="122"/>
        <v>110</v>
      </c>
      <c r="D728" s="34">
        <f t="shared" si="122"/>
        <v>155</v>
      </c>
      <c r="E728" s="34">
        <f t="shared" si="122"/>
        <v>96</v>
      </c>
      <c r="F728" s="34">
        <f t="shared" si="122"/>
        <v>110</v>
      </c>
      <c r="G728" s="34">
        <f t="shared" si="122"/>
        <v>118</v>
      </c>
      <c r="H728" s="34">
        <f t="shared" si="122"/>
        <v>124</v>
      </c>
      <c r="I728" s="34">
        <f t="shared" si="122"/>
        <v>223</v>
      </c>
      <c r="J728" s="34">
        <f t="shared" si="122"/>
        <v>72</v>
      </c>
      <c r="K728" s="34">
        <f t="shared" si="122"/>
        <v>100</v>
      </c>
      <c r="L728" s="34">
        <f t="shared" si="122"/>
        <v>133</v>
      </c>
      <c r="M728" s="32">
        <v>124.1</v>
      </c>
    </row>
    <row r="729" spans="1:13" ht="16.5" thickBot="1">
      <c r="A729" s="28" t="s">
        <v>40</v>
      </c>
      <c r="B729" s="59" t="s">
        <v>43</v>
      </c>
      <c r="C729" s="34">
        <f t="shared" si="122"/>
        <v>79</v>
      </c>
      <c r="D729" s="34">
        <f t="shared" si="122"/>
        <v>111</v>
      </c>
      <c r="E729" s="34">
        <f t="shared" si="122"/>
        <v>83</v>
      </c>
      <c r="F729" s="34">
        <f t="shared" si="122"/>
        <v>66</v>
      </c>
      <c r="G729" s="34">
        <f t="shared" si="122"/>
        <v>110</v>
      </c>
      <c r="H729" s="34">
        <f t="shared" si="122"/>
        <v>89</v>
      </c>
      <c r="I729" s="34">
        <f t="shared" si="122"/>
        <v>127</v>
      </c>
      <c r="J729" s="34">
        <f t="shared" si="122"/>
        <v>81</v>
      </c>
      <c r="K729" s="34">
        <f t="shared" si="122"/>
        <v>61</v>
      </c>
      <c r="L729" s="34">
        <f t="shared" si="122"/>
        <v>129</v>
      </c>
      <c r="M729" s="32">
        <v>93.6</v>
      </c>
    </row>
    <row r="730" spans="1:13" ht="16.5" thickBot="1">
      <c r="A730" s="33" t="s">
        <v>41</v>
      </c>
      <c r="B730" s="60" t="s">
        <v>43</v>
      </c>
      <c r="C730" s="34">
        <f t="shared" si="122"/>
        <v>280</v>
      </c>
      <c r="D730" s="34">
        <f t="shared" si="122"/>
        <v>294</v>
      </c>
      <c r="E730" s="34">
        <f t="shared" si="122"/>
        <v>273</v>
      </c>
      <c r="F730" s="34">
        <f t="shared" si="122"/>
        <v>338</v>
      </c>
      <c r="G730" s="34">
        <f t="shared" si="122"/>
        <v>408</v>
      </c>
      <c r="H730" s="34">
        <f t="shared" si="122"/>
        <v>308</v>
      </c>
      <c r="I730" s="34">
        <f t="shared" si="122"/>
        <v>319</v>
      </c>
      <c r="J730" s="34">
        <f t="shared" si="122"/>
        <v>318</v>
      </c>
      <c r="K730" s="34">
        <f t="shared" si="122"/>
        <v>271</v>
      </c>
      <c r="L730" s="34">
        <f>K699-L700</f>
        <v>426</v>
      </c>
      <c r="M730" s="35">
        <v>323.5</v>
      </c>
    </row>
    <row r="731" spans="1:13" ht="17.25" thickTop="1" thickBot="1">
      <c r="A731" s="37" t="s">
        <v>42</v>
      </c>
      <c r="B731" s="38" t="s">
        <v>43</v>
      </c>
      <c r="C731" s="39" t="s">
        <v>47</v>
      </c>
      <c r="D731" s="39" t="s">
        <v>47</v>
      </c>
      <c r="E731" s="39" t="s">
        <v>47</v>
      </c>
      <c r="F731" s="39" t="s">
        <v>47</v>
      </c>
      <c r="G731" s="39">
        <f t="shared" ref="G731:L731" si="123">B695-G700</f>
        <v>1257</v>
      </c>
      <c r="H731" s="39">
        <f t="shared" si="123"/>
        <v>1170</v>
      </c>
      <c r="I731" s="39">
        <f t="shared" si="123"/>
        <v>1106</v>
      </c>
      <c r="J731" s="39">
        <f t="shared" si="123"/>
        <v>1224</v>
      </c>
      <c r="K731" s="39">
        <f t="shared" si="123"/>
        <v>1050</v>
      </c>
      <c r="L731" s="39">
        <f t="shared" si="123"/>
        <v>1110</v>
      </c>
      <c r="M731" s="40">
        <v>1152.8333333333333</v>
      </c>
    </row>
    <row r="732" spans="1:13" ht="15.75">
      <c r="A732" s="41"/>
      <c r="B732" s="42"/>
      <c r="C732" s="43"/>
      <c r="D732" s="43"/>
      <c r="E732" s="43"/>
      <c r="F732" s="43"/>
      <c r="G732" s="43"/>
      <c r="H732" s="44"/>
      <c r="I732" s="44"/>
      <c r="J732" s="44"/>
      <c r="K732" s="44"/>
      <c r="L732" s="44"/>
      <c r="M732" s="43"/>
    </row>
    <row r="733" spans="1:13" ht="15.75">
      <c r="A733" s="61"/>
      <c r="B733" s="62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</row>
    <row r="734" spans="1:13" ht="15.75">
      <c r="A734" s="21" t="s">
        <v>91</v>
      </c>
      <c r="B734" s="21"/>
      <c r="C734" s="21"/>
      <c r="D734" s="21"/>
      <c r="E734" s="21"/>
      <c r="F734" s="21"/>
      <c r="G734" s="21"/>
      <c r="H734" s="22"/>
      <c r="I734" s="22"/>
      <c r="J734" s="22"/>
      <c r="K734" s="22"/>
      <c r="L734" s="22"/>
      <c r="M734" s="23"/>
    </row>
    <row r="735" spans="1:13" ht="16.5" thickBot="1">
      <c r="A735" s="24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3"/>
    </row>
    <row r="736" spans="1:13" ht="32.25" thickBot="1">
      <c r="A736" s="3" t="s">
        <v>27</v>
      </c>
      <c r="B736" s="4" t="s">
        <v>52</v>
      </c>
      <c r="C736" s="4" t="s">
        <v>53</v>
      </c>
      <c r="D736" s="4" t="s">
        <v>54</v>
      </c>
      <c r="E736" s="4" t="s">
        <v>55</v>
      </c>
      <c r="F736" s="4" t="s">
        <v>56</v>
      </c>
      <c r="G736" s="4" t="s">
        <v>57</v>
      </c>
      <c r="H736" s="4" t="s">
        <v>58</v>
      </c>
      <c r="I736" s="4" t="s">
        <v>59</v>
      </c>
      <c r="J736" s="4" t="s">
        <v>60</v>
      </c>
      <c r="K736" s="4" t="s">
        <v>61</v>
      </c>
      <c r="L736" s="4" t="s">
        <v>62</v>
      </c>
      <c r="M736" s="58" t="s">
        <v>28</v>
      </c>
    </row>
    <row r="737" spans="1:14" ht="16.5" thickBot="1">
      <c r="A737" s="28" t="s">
        <v>30</v>
      </c>
      <c r="B737" s="47" t="s">
        <v>47</v>
      </c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9"/>
    </row>
    <row r="738" spans="1:14" ht="16.5" thickBot="1">
      <c r="A738" s="28" t="s">
        <v>31</v>
      </c>
      <c r="B738" s="47" t="s">
        <v>47</v>
      </c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9"/>
    </row>
    <row r="739" spans="1:14" ht="16.5" thickBot="1">
      <c r="A739" s="28" t="s">
        <v>32</v>
      </c>
      <c r="B739" s="47" t="s">
        <v>47</v>
      </c>
      <c r="C739" s="48"/>
      <c r="D739" s="48"/>
      <c r="E739" s="48"/>
      <c r="F739" s="48"/>
      <c r="G739" s="48"/>
      <c r="H739" s="48" t="e">
        <f>(G690-H691)/G690</f>
        <v>#VALUE!</v>
      </c>
      <c r="I739" s="48" t="e">
        <f>(H690-I691)/H690</f>
        <v>#VALUE!</v>
      </c>
      <c r="J739" s="48"/>
      <c r="K739" s="48"/>
      <c r="L739" s="48"/>
      <c r="M739" s="49">
        <v>1</v>
      </c>
    </row>
    <row r="740" spans="1:14" ht="16.5" thickBot="1">
      <c r="A740" s="28" t="s">
        <v>33</v>
      </c>
      <c r="B740" s="47" t="s">
        <v>47</v>
      </c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9"/>
    </row>
    <row r="741" spans="1:14" ht="16.5" thickBot="1">
      <c r="A741" s="28" t="s">
        <v>34</v>
      </c>
      <c r="B741" s="47" t="s">
        <v>47</v>
      </c>
      <c r="C741" s="48"/>
      <c r="D741" s="48"/>
      <c r="E741" s="48"/>
      <c r="F741" s="48"/>
      <c r="G741" s="48"/>
      <c r="H741" s="48" t="e">
        <f>(G692-H693)/G692</f>
        <v>#VALUE!</v>
      </c>
      <c r="I741" s="48">
        <f>(H692-I693)/H692</f>
        <v>-40.758620689655174</v>
      </c>
      <c r="J741" s="48"/>
      <c r="K741" s="48">
        <f>(J692-K693)/J692</f>
        <v>-19.761904761904763</v>
      </c>
      <c r="L741" s="48">
        <f>(K692-L693)/K692</f>
        <v>-20.467741935483872</v>
      </c>
      <c r="M741" s="6" t="s">
        <v>243</v>
      </c>
    </row>
    <row r="742" spans="1:14" ht="16.5" thickBot="1">
      <c r="A742" s="28" t="s">
        <v>35</v>
      </c>
      <c r="B742" s="47" t="s">
        <v>47</v>
      </c>
      <c r="C742" s="48">
        <f t="shared" ref="C742:L748" si="124">(B693-C694)/B693</f>
        <v>0.10396409872849663</v>
      </c>
      <c r="D742" s="48">
        <f t="shared" si="124"/>
        <v>2.3076923076923078E-2</v>
      </c>
      <c r="E742" s="48">
        <f t="shared" si="124"/>
        <v>3.6490683229813664E-2</v>
      </c>
      <c r="F742" s="48">
        <f t="shared" si="124"/>
        <v>6.6204772902232492E-2</v>
      </c>
      <c r="G742" s="48">
        <f t="shared" si="124"/>
        <v>8.4074373484236062E-2</v>
      </c>
      <c r="H742" s="48">
        <f t="shared" si="124"/>
        <v>7.1428571428571425E-2</v>
      </c>
      <c r="I742" s="48">
        <f t="shared" si="124"/>
        <v>5.2884615384615384E-2</v>
      </c>
      <c r="J742" s="48">
        <f t="shared" si="124"/>
        <v>7.0189925681255164E-2</v>
      </c>
      <c r="K742" s="48">
        <f t="shared" si="124"/>
        <v>8.8566827697262485E-2</v>
      </c>
      <c r="L742" s="48">
        <f t="shared" si="124"/>
        <v>0.11620795107033639</v>
      </c>
      <c r="M742" s="49">
        <v>7.1308874268374289E-2</v>
      </c>
    </row>
    <row r="743" spans="1:14" ht="16.5" thickBot="1">
      <c r="A743" s="28" t="s">
        <v>36</v>
      </c>
      <c r="B743" s="47" t="s">
        <v>47</v>
      </c>
      <c r="C743" s="48">
        <f t="shared" si="124"/>
        <v>3.0679327976625273E-2</v>
      </c>
      <c r="D743" s="48">
        <f t="shared" si="124"/>
        <v>-8.1803005008347252E-2</v>
      </c>
      <c r="E743" s="48">
        <f t="shared" si="124"/>
        <v>-5.5905511811023621E-2</v>
      </c>
      <c r="F743" s="48">
        <f t="shared" si="124"/>
        <v>-3.0620467365028204E-2</v>
      </c>
      <c r="G743" s="48">
        <f t="shared" si="124"/>
        <v>-1.6488046166529267E-3</v>
      </c>
      <c r="H743" s="48">
        <f t="shared" si="124"/>
        <v>-4.0600176522506623E-2</v>
      </c>
      <c r="I743" s="48">
        <f t="shared" si="124"/>
        <v>-4.1083916083916081E-2</v>
      </c>
      <c r="J743" s="48">
        <f t="shared" si="124"/>
        <v>-1.6074450084602367E-2</v>
      </c>
      <c r="K743" s="48">
        <f t="shared" si="124"/>
        <v>-7.9928952042628773E-3</v>
      </c>
      <c r="L743" s="48">
        <f t="shared" si="124"/>
        <v>-8.8339222614840988E-4</v>
      </c>
      <c r="M743" s="49">
        <v>-2.4593329094586312E-2</v>
      </c>
    </row>
    <row r="744" spans="1:14" ht="16.5" thickBot="1">
      <c r="A744" s="28" t="s">
        <v>37</v>
      </c>
      <c r="B744" s="47" t="s">
        <v>47</v>
      </c>
      <c r="C744" s="48">
        <f t="shared" si="124"/>
        <v>0.15522174535050071</v>
      </c>
      <c r="D744" s="48">
        <f t="shared" si="124"/>
        <v>0.11152976639035418</v>
      </c>
      <c r="E744" s="48">
        <f t="shared" si="124"/>
        <v>0.12962962962962962</v>
      </c>
      <c r="F744" s="48">
        <f t="shared" si="124"/>
        <v>0.17300521998508575</v>
      </c>
      <c r="G744" s="48">
        <f t="shared" si="124"/>
        <v>9.1477716966379991E-2</v>
      </c>
      <c r="H744" s="48">
        <f t="shared" si="124"/>
        <v>0.1111111111111111</v>
      </c>
      <c r="I744" s="48">
        <f t="shared" si="124"/>
        <v>0.12044105173876166</v>
      </c>
      <c r="J744" s="48">
        <f t="shared" si="124"/>
        <v>0.1343408900083963</v>
      </c>
      <c r="K744" s="48">
        <f t="shared" si="124"/>
        <v>0.18817651956702747</v>
      </c>
      <c r="L744" s="48">
        <f t="shared" si="124"/>
        <v>0.12158590308370044</v>
      </c>
      <c r="M744" s="49">
        <v>0.13365195538309474</v>
      </c>
    </row>
    <row r="745" spans="1:14" ht="16.5" thickBot="1">
      <c r="A745" s="28" t="s">
        <v>38</v>
      </c>
      <c r="B745" s="47" t="s">
        <v>47</v>
      </c>
      <c r="C745" s="48">
        <f t="shared" si="124"/>
        <v>0.35590277777777779</v>
      </c>
      <c r="D745" s="48">
        <f t="shared" si="124"/>
        <v>0.39796782387806945</v>
      </c>
      <c r="E745" s="48">
        <f t="shared" si="124"/>
        <v>0.41899915182357933</v>
      </c>
      <c r="F745" s="48">
        <f t="shared" si="124"/>
        <v>0.36524822695035464</v>
      </c>
      <c r="G745" s="48">
        <f t="shared" si="124"/>
        <v>0.38142470694319208</v>
      </c>
      <c r="H745" s="48">
        <f t="shared" si="124"/>
        <v>0.30808950086058517</v>
      </c>
      <c r="I745" s="48">
        <f t="shared" si="124"/>
        <v>0.38518518518518519</v>
      </c>
      <c r="J745" s="48">
        <f t="shared" si="124"/>
        <v>0.40887174541947929</v>
      </c>
      <c r="K745" s="48">
        <f t="shared" si="124"/>
        <v>0.37924345295829293</v>
      </c>
      <c r="L745" s="48">
        <f t="shared" si="124"/>
        <v>0.35589743589743589</v>
      </c>
      <c r="M745" s="49">
        <v>0.3756830007693952</v>
      </c>
    </row>
    <row r="746" spans="1:14" ht="16.5" thickBot="1">
      <c r="A746" s="28" t="s">
        <v>39</v>
      </c>
      <c r="B746" s="47" t="s">
        <v>47</v>
      </c>
      <c r="C746" s="48">
        <f t="shared" si="124"/>
        <v>0.16541353383458646</v>
      </c>
      <c r="D746" s="48">
        <f t="shared" si="124"/>
        <v>0.20889487870619947</v>
      </c>
      <c r="E746" s="48">
        <f t="shared" si="124"/>
        <v>0.13502109704641349</v>
      </c>
      <c r="F746" s="48">
        <f t="shared" si="124"/>
        <v>0.16058394160583941</v>
      </c>
      <c r="G746" s="48">
        <f t="shared" si="124"/>
        <v>0.16480446927374301</v>
      </c>
      <c r="H746" s="48">
        <f t="shared" si="124"/>
        <v>0.18075801749271136</v>
      </c>
      <c r="I746" s="48">
        <f t="shared" si="124"/>
        <v>0.27736318407960198</v>
      </c>
      <c r="J746" s="48">
        <f t="shared" si="124"/>
        <v>0.10843373493975904</v>
      </c>
      <c r="K746" s="48">
        <f t="shared" si="124"/>
        <v>0.16313213703099511</v>
      </c>
      <c r="L746" s="48">
        <f t="shared" si="124"/>
        <v>0.20781250000000001</v>
      </c>
      <c r="M746" s="49">
        <v>0.17722174940098495</v>
      </c>
    </row>
    <row r="747" spans="1:14" ht="16.5" thickBot="1">
      <c r="A747" s="28" t="s">
        <v>40</v>
      </c>
      <c r="B747" s="47" t="s">
        <v>47</v>
      </c>
      <c r="C747" s="48">
        <f t="shared" si="124"/>
        <v>0.15163147792706333</v>
      </c>
      <c r="D747" s="48">
        <f t="shared" si="124"/>
        <v>0.2</v>
      </c>
      <c r="E747" s="48">
        <f t="shared" si="124"/>
        <v>0.141396933560477</v>
      </c>
      <c r="F747" s="48">
        <f t="shared" si="124"/>
        <v>0.10731707317073171</v>
      </c>
      <c r="G747" s="48">
        <f t="shared" si="124"/>
        <v>0.19130434782608696</v>
      </c>
      <c r="H747" s="48">
        <f t="shared" si="124"/>
        <v>0.1488294314381271</v>
      </c>
      <c r="I747" s="48">
        <f t="shared" si="124"/>
        <v>0.22597864768683273</v>
      </c>
      <c r="J747" s="48">
        <f t="shared" si="124"/>
        <v>0.13941480206540446</v>
      </c>
      <c r="K747" s="48">
        <f t="shared" si="124"/>
        <v>0.10304054054054054</v>
      </c>
      <c r="L747" s="48">
        <f t="shared" si="124"/>
        <v>0.25146198830409355</v>
      </c>
      <c r="M747" s="49">
        <v>0.16603752425193577</v>
      </c>
    </row>
    <row r="748" spans="1:14" ht="16.5" thickBot="1">
      <c r="A748" s="33" t="s">
        <v>41</v>
      </c>
      <c r="B748" s="47" t="s">
        <v>47</v>
      </c>
      <c r="C748" s="48">
        <f t="shared" si="124"/>
        <v>0.68965517241379315</v>
      </c>
      <c r="D748" s="48">
        <f t="shared" si="124"/>
        <v>0.66515837104072395</v>
      </c>
      <c r="E748" s="48">
        <f t="shared" si="124"/>
        <v>0.61486486486486491</v>
      </c>
      <c r="F748" s="48">
        <f t="shared" si="124"/>
        <v>0.67063492063492058</v>
      </c>
      <c r="G748" s="48">
        <f t="shared" si="124"/>
        <v>0.74316939890710387</v>
      </c>
      <c r="H748" s="48">
        <f t="shared" si="124"/>
        <v>0.66236559139784945</v>
      </c>
      <c r="I748" s="48">
        <f t="shared" si="124"/>
        <v>0.62671905697445973</v>
      </c>
      <c r="J748" s="48">
        <f t="shared" si="124"/>
        <v>0.73103448275862071</v>
      </c>
      <c r="K748" s="48">
        <f t="shared" si="124"/>
        <v>0.54200000000000004</v>
      </c>
      <c r="L748" s="48">
        <f>(K699-L700)/K699</f>
        <v>0.80225988700564976</v>
      </c>
      <c r="M748" s="49">
        <v>0.67478617459979851</v>
      </c>
    </row>
    <row r="749" spans="1:14" ht="17.25" thickTop="1" thickBot="1">
      <c r="A749" s="64" t="s">
        <v>42</v>
      </c>
      <c r="B749" s="51"/>
      <c r="C749" s="51"/>
      <c r="D749" s="51"/>
      <c r="E749" s="51"/>
      <c r="F749" s="51"/>
      <c r="G749" s="51">
        <f t="shared" ref="G749:L749" si="125">(B695-G700)/B695</f>
        <v>0.89914163090128751</v>
      </c>
      <c r="H749" s="51">
        <f t="shared" si="125"/>
        <v>0.88168801808590802</v>
      </c>
      <c r="I749" s="51">
        <f t="shared" si="125"/>
        <v>0.85339506172839508</v>
      </c>
      <c r="J749" s="51">
        <f t="shared" si="125"/>
        <v>0.91275167785234901</v>
      </c>
      <c r="K749" s="51">
        <f t="shared" si="125"/>
        <v>0.82095387021110244</v>
      </c>
      <c r="L749" s="51">
        <f t="shared" si="125"/>
        <v>0.9135802469135802</v>
      </c>
      <c r="M749" s="49">
        <v>0.88025175094877028</v>
      </c>
    </row>
    <row r="750" spans="1:14" ht="32.25" thickBot="1">
      <c r="A750" s="64" t="s">
        <v>67</v>
      </c>
      <c r="B750" s="53"/>
      <c r="C750" s="53"/>
      <c r="D750" s="53"/>
      <c r="E750" s="53"/>
      <c r="F750" s="53"/>
      <c r="G750" s="53"/>
      <c r="H750" s="53"/>
      <c r="I750" s="53"/>
      <c r="J750" s="54"/>
      <c r="K750" s="54">
        <f>AVERAGE(G749:K749)</f>
        <v>0.87358605175580839</v>
      </c>
      <c r="L750" s="54">
        <f>AVERAGE(H749:L749)</f>
        <v>0.87647377495826695</v>
      </c>
      <c r="M750" s="54"/>
    </row>
    <row r="751" spans="1:14" ht="15.75">
      <c r="A751" s="18"/>
      <c r="B751" s="20"/>
      <c r="C751" s="20"/>
      <c r="D751" s="20"/>
      <c r="E751" s="20"/>
      <c r="F751" s="20"/>
      <c r="G751" s="19"/>
      <c r="H751" s="19"/>
      <c r="I751" s="19"/>
      <c r="J751" s="19"/>
      <c r="K751" s="19"/>
      <c r="L751" s="19"/>
    </row>
    <row r="752" spans="1:14" ht="16.5" thickBot="1">
      <c r="A752" s="50"/>
      <c r="B752" s="53"/>
      <c r="C752" s="53"/>
      <c r="D752" s="53"/>
      <c r="E752" s="53"/>
      <c r="F752" s="53"/>
      <c r="G752" s="53"/>
      <c r="H752" s="53"/>
      <c r="I752" s="53"/>
      <c r="J752" s="54"/>
      <c r="K752" s="54"/>
      <c r="L752" s="54"/>
      <c r="M752" s="54"/>
      <c r="N752" s="54"/>
    </row>
    <row r="754" spans="1:12" ht="15.75">
      <c r="A754" s="1" t="s">
        <v>92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6.5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6.5" thickBot="1">
      <c r="A756" s="3"/>
      <c r="B756" s="4" t="s">
        <v>1</v>
      </c>
      <c r="C756" s="4" t="s">
        <v>2</v>
      </c>
      <c r="D756" s="4" t="s">
        <v>3</v>
      </c>
      <c r="E756" s="4" t="s">
        <v>4</v>
      </c>
      <c r="F756" s="4" t="s">
        <v>5</v>
      </c>
      <c r="G756" s="4" t="s">
        <v>6</v>
      </c>
      <c r="H756" s="4" t="s">
        <v>7</v>
      </c>
      <c r="I756" s="4" t="s">
        <v>8</v>
      </c>
      <c r="J756" s="4" t="s">
        <v>9</v>
      </c>
      <c r="K756" s="4" t="s">
        <v>10</v>
      </c>
      <c r="L756" s="4" t="s">
        <v>11</v>
      </c>
    </row>
    <row r="757" spans="1:12" ht="16.5" thickBot="1">
      <c r="A757" s="5" t="s">
        <v>12</v>
      </c>
      <c r="B757" s="6"/>
      <c r="C757" s="6"/>
      <c r="D757" s="6"/>
      <c r="E757" s="6" t="s">
        <v>243</v>
      </c>
      <c r="F757" s="6"/>
      <c r="G757" s="6">
        <v>79</v>
      </c>
      <c r="H757" s="8"/>
      <c r="I757" s="8"/>
      <c r="J757" s="6" t="s">
        <v>243</v>
      </c>
      <c r="K757" s="8"/>
      <c r="L757" s="65"/>
    </row>
    <row r="758" spans="1:12" ht="16.5" thickBot="1">
      <c r="A758" s="5">
        <v>1</v>
      </c>
      <c r="B758" s="6" t="s">
        <v>243</v>
      </c>
      <c r="C758" s="6" t="s">
        <v>243</v>
      </c>
      <c r="F758" s="6" t="s">
        <v>243</v>
      </c>
      <c r="G758" s="6">
        <v>82</v>
      </c>
      <c r="H758" s="6" t="s">
        <v>243</v>
      </c>
      <c r="J758" s="6" t="s">
        <v>243</v>
      </c>
    </row>
    <row r="759" spans="1:12" ht="16.5" thickBot="1">
      <c r="A759" s="5">
        <v>2</v>
      </c>
      <c r="B759" s="6" t="s">
        <v>243</v>
      </c>
      <c r="C759" s="6" t="s">
        <v>243</v>
      </c>
      <c r="D759" s="6" t="s">
        <v>243</v>
      </c>
      <c r="E759" s="6" t="s">
        <v>243</v>
      </c>
      <c r="F759" s="6" t="s">
        <v>243</v>
      </c>
      <c r="G759" s="6">
        <v>84</v>
      </c>
      <c r="H759" s="6" t="s">
        <v>243</v>
      </c>
      <c r="J759" s="6" t="s">
        <v>243</v>
      </c>
    </row>
    <row r="760" spans="1:12" ht="16.5" thickBot="1">
      <c r="A760" s="5">
        <v>3</v>
      </c>
      <c r="B760" s="6" t="s">
        <v>243</v>
      </c>
      <c r="C760" s="6" t="s">
        <v>243</v>
      </c>
      <c r="D760" s="6" t="s">
        <v>243</v>
      </c>
      <c r="E760" s="6" t="s">
        <v>243</v>
      </c>
      <c r="F760" s="6" t="s">
        <v>243</v>
      </c>
      <c r="G760" s="6">
        <v>83</v>
      </c>
      <c r="H760" s="6" t="s">
        <v>243</v>
      </c>
      <c r="I760" s="6" t="s">
        <v>243</v>
      </c>
      <c r="J760" s="6" t="s">
        <v>243</v>
      </c>
    </row>
    <row r="761" spans="1:12" ht="16.5" thickBot="1">
      <c r="A761" s="5">
        <v>4</v>
      </c>
      <c r="B761" s="6">
        <v>101</v>
      </c>
      <c r="C761" s="6">
        <v>146</v>
      </c>
      <c r="D761" s="6">
        <v>157</v>
      </c>
      <c r="E761" s="6">
        <v>156</v>
      </c>
      <c r="F761" s="6">
        <v>131</v>
      </c>
      <c r="G761" s="6">
        <v>226</v>
      </c>
      <c r="H761" s="6">
        <v>205</v>
      </c>
      <c r="I761" s="6">
        <v>67</v>
      </c>
      <c r="J761" s="6">
        <v>96</v>
      </c>
      <c r="K761" s="6">
        <v>88</v>
      </c>
      <c r="L761" s="6">
        <v>89</v>
      </c>
    </row>
    <row r="762" spans="1:12" ht="16.5" thickBot="1">
      <c r="A762" s="5">
        <v>5</v>
      </c>
      <c r="B762" s="6">
        <v>4305</v>
      </c>
      <c r="C762" s="6">
        <v>4110</v>
      </c>
      <c r="D762" s="6">
        <v>4158</v>
      </c>
      <c r="E762" s="6">
        <v>4125</v>
      </c>
      <c r="F762" s="6">
        <v>4250</v>
      </c>
      <c r="G762" s="6">
        <v>4321</v>
      </c>
      <c r="H762" s="6">
        <v>4510</v>
      </c>
      <c r="I762" s="6">
        <v>4497</v>
      </c>
      <c r="J762" s="6">
        <v>4509</v>
      </c>
      <c r="K762" s="6">
        <v>4498</v>
      </c>
      <c r="L762" s="6">
        <v>4526</v>
      </c>
    </row>
    <row r="763" spans="1:12" ht="16.5" thickBot="1">
      <c r="A763" s="5">
        <v>6</v>
      </c>
      <c r="B763" s="6">
        <v>4562</v>
      </c>
      <c r="C763" s="6">
        <v>4546</v>
      </c>
      <c r="D763" s="6">
        <v>4322</v>
      </c>
      <c r="E763" s="6">
        <v>4708</v>
      </c>
      <c r="F763" s="6">
        <v>4295</v>
      </c>
      <c r="G763" s="6">
        <v>4542</v>
      </c>
      <c r="H763" s="6">
        <v>4628</v>
      </c>
      <c r="I763" s="6">
        <v>4444</v>
      </c>
      <c r="J763" s="6">
        <v>4430</v>
      </c>
      <c r="K763" s="6">
        <v>4471</v>
      </c>
      <c r="L763" s="6">
        <v>4510</v>
      </c>
    </row>
    <row r="764" spans="1:12" ht="16.5" thickBot="1">
      <c r="A764" s="5">
        <v>7</v>
      </c>
      <c r="B764" s="6">
        <v>4451</v>
      </c>
      <c r="C764" s="6">
        <v>4646</v>
      </c>
      <c r="D764" s="6">
        <v>4559</v>
      </c>
      <c r="E764" s="6">
        <v>4614</v>
      </c>
      <c r="F764" s="6">
        <v>4862</v>
      </c>
      <c r="G764" s="6">
        <v>4692</v>
      </c>
      <c r="H764" s="6">
        <v>4815</v>
      </c>
      <c r="I764" s="6">
        <v>4770</v>
      </c>
      <c r="J764" s="6">
        <v>4595</v>
      </c>
      <c r="K764" s="6">
        <v>4569</v>
      </c>
      <c r="L764" s="6">
        <v>4626</v>
      </c>
    </row>
    <row r="765" spans="1:12" ht="16.5" thickBot="1">
      <c r="A765" s="5">
        <v>8</v>
      </c>
      <c r="B765" s="6">
        <v>4007</v>
      </c>
      <c r="C765" s="6">
        <v>3554</v>
      </c>
      <c r="D765" s="6">
        <v>4196</v>
      </c>
      <c r="E765" s="6">
        <v>3985</v>
      </c>
      <c r="F765" s="6">
        <v>4170</v>
      </c>
      <c r="G765" s="6">
        <v>4306</v>
      </c>
      <c r="H765" s="6">
        <v>4011</v>
      </c>
      <c r="I765" s="6">
        <v>3908</v>
      </c>
      <c r="J765" s="6">
        <v>4024</v>
      </c>
      <c r="K765" s="6">
        <v>3821</v>
      </c>
      <c r="L765" s="6">
        <v>3885</v>
      </c>
    </row>
    <row r="766" spans="1:12" ht="16.5" thickBot="1">
      <c r="A766" s="5">
        <v>9</v>
      </c>
      <c r="B766" s="6">
        <v>2151</v>
      </c>
      <c r="C766" s="6">
        <v>2492</v>
      </c>
      <c r="D766" s="6">
        <v>2414</v>
      </c>
      <c r="E766" s="6">
        <v>2556</v>
      </c>
      <c r="F766" s="6">
        <v>2751</v>
      </c>
      <c r="G766" s="6">
        <v>2737</v>
      </c>
      <c r="H766" s="6">
        <v>2626</v>
      </c>
      <c r="I766" s="6">
        <v>2467</v>
      </c>
      <c r="J766" s="6">
        <v>2370</v>
      </c>
      <c r="K766" s="6">
        <v>2667</v>
      </c>
      <c r="L766" s="6">
        <v>2555</v>
      </c>
    </row>
    <row r="767" spans="1:12" ht="16.5" thickBot="1">
      <c r="A767" s="5">
        <v>10</v>
      </c>
      <c r="B767" s="6">
        <v>1817</v>
      </c>
      <c r="C767" s="6">
        <v>1728</v>
      </c>
      <c r="D767" s="6">
        <v>2366</v>
      </c>
      <c r="E767" s="6">
        <v>1990</v>
      </c>
      <c r="F767" s="6">
        <v>2416</v>
      </c>
      <c r="G767" s="6">
        <v>2285</v>
      </c>
      <c r="H767" s="6">
        <v>2152</v>
      </c>
      <c r="I767" s="6">
        <v>2201</v>
      </c>
      <c r="J767" s="6">
        <v>2018</v>
      </c>
      <c r="K767" s="6">
        <v>2323</v>
      </c>
      <c r="L767" s="6">
        <v>2366</v>
      </c>
    </row>
    <row r="768" spans="1:12" ht="16.5" thickBot="1">
      <c r="A768" s="5">
        <v>11</v>
      </c>
      <c r="B768" s="6">
        <v>1277</v>
      </c>
      <c r="C768" s="6">
        <v>1397</v>
      </c>
      <c r="D768" s="6">
        <v>1659</v>
      </c>
      <c r="E768" s="6">
        <v>1756</v>
      </c>
      <c r="F768" s="6">
        <v>1875</v>
      </c>
      <c r="G768" s="6">
        <v>1939</v>
      </c>
      <c r="H768" s="6">
        <v>1704</v>
      </c>
      <c r="I768" s="6">
        <v>1732</v>
      </c>
      <c r="J768" s="6">
        <v>1710</v>
      </c>
      <c r="K768" s="6">
        <v>1719</v>
      </c>
      <c r="L768" s="6">
        <v>1919</v>
      </c>
    </row>
    <row r="769" spans="1:13" ht="16.5" thickBot="1">
      <c r="A769" s="5">
        <v>12</v>
      </c>
      <c r="B769" s="6">
        <v>407</v>
      </c>
      <c r="C769" s="6">
        <v>494</v>
      </c>
      <c r="D769" s="6">
        <v>851</v>
      </c>
      <c r="E769" s="6">
        <v>525</v>
      </c>
      <c r="F769" s="6">
        <v>1035</v>
      </c>
      <c r="G769" s="6">
        <v>839</v>
      </c>
      <c r="H769" s="6">
        <v>507</v>
      </c>
      <c r="I769" s="6">
        <v>540</v>
      </c>
      <c r="J769" s="6">
        <v>483</v>
      </c>
      <c r="K769" s="6">
        <v>580</v>
      </c>
      <c r="L769" s="6">
        <v>593</v>
      </c>
    </row>
    <row r="770" spans="1:13" ht="16.5" thickBot="1">
      <c r="A770" s="5" t="s">
        <v>13</v>
      </c>
      <c r="B770" s="6"/>
      <c r="C770" s="6"/>
      <c r="D770" s="6" t="s">
        <v>243</v>
      </c>
      <c r="E770" s="6"/>
      <c r="F770" s="6">
        <v>15</v>
      </c>
      <c r="G770" s="6" t="s">
        <v>243</v>
      </c>
      <c r="H770" s="8">
        <v>11</v>
      </c>
      <c r="I770" s="6" t="s">
        <v>243</v>
      </c>
      <c r="J770" s="8"/>
      <c r="K770" s="8"/>
      <c r="L770" s="9"/>
    </row>
    <row r="771" spans="1:13" ht="32.25" thickBot="1">
      <c r="A771" s="10" t="s">
        <v>14</v>
      </c>
      <c r="B771" s="11">
        <v>23083</v>
      </c>
      <c r="C771" s="11">
        <v>23119</v>
      </c>
      <c r="D771" s="11">
        <v>24689</v>
      </c>
      <c r="E771" s="11">
        <v>24421</v>
      </c>
      <c r="F771" s="11">
        <v>25809</v>
      </c>
      <c r="G771" s="11">
        <v>26218</v>
      </c>
      <c r="H771" s="11">
        <v>25180</v>
      </c>
      <c r="I771" s="11">
        <v>24633</v>
      </c>
      <c r="J771" s="11">
        <v>24257</v>
      </c>
      <c r="K771" s="11">
        <v>24736</v>
      </c>
      <c r="L771" s="11">
        <v>25069</v>
      </c>
    </row>
    <row r="772" spans="1:13" ht="48" thickBot="1">
      <c r="A772" s="10" t="s">
        <v>15</v>
      </c>
      <c r="B772" s="56"/>
      <c r="C772" s="12">
        <f t="shared" ref="C772:L772" si="126">((C771-B771)/B771)</f>
        <v>1.5595893081488542E-3</v>
      </c>
      <c r="D772" s="12">
        <f t="shared" si="126"/>
        <v>6.7909511657078592E-2</v>
      </c>
      <c r="E772" s="12">
        <f t="shared" si="126"/>
        <v>-1.0855036656000648E-2</v>
      </c>
      <c r="F772" s="12">
        <f t="shared" si="126"/>
        <v>5.6836329388640923E-2</v>
      </c>
      <c r="G772" s="12">
        <f t="shared" si="126"/>
        <v>1.5847185090472317E-2</v>
      </c>
      <c r="H772" s="12">
        <f t="shared" si="126"/>
        <v>-3.959112060416508E-2</v>
      </c>
      <c r="I772" s="12">
        <f t="shared" si="126"/>
        <v>-2.1723590150913425E-2</v>
      </c>
      <c r="J772" s="12">
        <f t="shared" si="126"/>
        <v>-1.5264076645150814E-2</v>
      </c>
      <c r="K772" s="12">
        <f t="shared" si="126"/>
        <v>1.9746877190089458E-2</v>
      </c>
      <c r="L772" s="12">
        <f t="shared" si="126"/>
        <v>1.346216041397154E-2</v>
      </c>
    </row>
    <row r="773" spans="1:13" ht="48" thickBot="1">
      <c r="A773" s="10" t="s">
        <v>16</v>
      </c>
      <c r="B773" s="12"/>
      <c r="C773" s="12"/>
      <c r="D773" s="12"/>
      <c r="E773" s="12"/>
      <c r="F773" s="13"/>
      <c r="G773" s="13">
        <f t="shared" ref="G773:L773" si="127">(G771-B771)/B771</f>
        <v>0.13581423558462938</v>
      </c>
      <c r="H773" s="13">
        <f t="shared" si="127"/>
        <v>8.9147454474674509E-2</v>
      </c>
      <c r="I773" s="13">
        <f t="shared" si="127"/>
        <v>-2.2682166146867026E-3</v>
      </c>
      <c r="J773" s="13">
        <f t="shared" si="127"/>
        <v>-6.7155317145080051E-3</v>
      </c>
      <c r="K773" s="13">
        <f t="shared" si="127"/>
        <v>-4.1574644503855243E-2</v>
      </c>
      <c r="L773" s="13">
        <f t="shared" si="127"/>
        <v>-4.3824853154321455E-2</v>
      </c>
    </row>
    <row r="774" spans="1:13" ht="48" thickBot="1">
      <c r="A774" s="10" t="s">
        <v>17</v>
      </c>
      <c r="B774" s="12"/>
      <c r="C774" s="12"/>
      <c r="D774" s="12"/>
      <c r="E774" s="12"/>
      <c r="F774" s="12"/>
      <c r="G774" s="12"/>
      <c r="H774" s="12"/>
      <c r="I774" s="12"/>
      <c r="J774" s="12"/>
      <c r="K774" s="13"/>
      <c r="L774" s="13">
        <f>(L771-B771)/B771</f>
        <v>8.6037343499545116E-2</v>
      </c>
    </row>
    <row r="775" spans="1:13" ht="32.25" thickBot="1">
      <c r="A775" s="10" t="s">
        <v>18</v>
      </c>
      <c r="B775" s="14">
        <v>64959</v>
      </c>
      <c r="C775" s="14">
        <v>65464</v>
      </c>
      <c r="D775" s="14">
        <v>66097</v>
      </c>
      <c r="E775" s="14">
        <v>66851</v>
      </c>
      <c r="F775" s="14">
        <v>67112</v>
      </c>
      <c r="G775" s="67">
        <v>67713</v>
      </c>
      <c r="H775" s="67">
        <v>69109</v>
      </c>
      <c r="I775" s="67">
        <v>72277</v>
      </c>
      <c r="J775" s="67">
        <v>69461</v>
      </c>
      <c r="K775" s="67">
        <v>71974</v>
      </c>
      <c r="L775" s="68">
        <v>72273</v>
      </c>
    </row>
    <row r="776" spans="1:13" ht="63.75" thickBot="1">
      <c r="A776" s="10" t="s">
        <v>19</v>
      </c>
      <c r="B776" s="16"/>
      <c r="C776" s="12">
        <f t="shared" ref="C776:L776" si="128">(C775-B775)/B775</f>
        <v>7.7741344540402406E-3</v>
      </c>
      <c r="D776" s="12">
        <f t="shared" si="128"/>
        <v>9.6694366369302204E-3</v>
      </c>
      <c r="E776" s="12">
        <f t="shared" si="128"/>
        <v>1.1407476890025267E-2</v>
      </c>
      <c r="F776" s="12">
        <f t="shared" si="128"/>
        <v>3.9042048735247041E-3</v>
      </c>
      <c r="G776" s="12">
        <f t="shared" si="128"/>
        <v>8.9551794015973307E-3</v>
      </c>
      <c r="H776" s="12">
        <f t="shared" si="128"/>
        <v>2.0616425206385774E-2</v>
      </c>
      <c r="I776" s="12">
        <f t="shared" si="128"/>
        <v>4.5840628572255425E-2</v>
      </c>
      <c r="J776" s="12">
        <f t="shared" si="128"/>
        <v>-3.8961218644935458E-2</v>
      </c>
      <c r="K776" s="12">
        <f t="shared" si="128"/>
        <v>3.6178575027713392E-2</v>
      </c>
      <c r="L776" s="12">
        <f t="shared" si="128"/>
        <v>4.1542779336982798E-3</v>
      </c>
    </row>
    <row r="777" spans="1:13" ht="63.75" thickBot="1">
      <c r="A777" s="10" t="s">
        <v>20</v>
      </c>
      <c r="B777" s="16"/>
      <c r="C777" s="17"/>
      <c r="D777" s="17"/>
      <c r="E777" s="17"/>
      <c r="F777" s="17"/>
      <c r="G777" s="12">
        <f t="shared" ref="G777:L777" si="129">(G775-B775)/B775</f>
        <v>4.2395972844409553E-2</v>
      </c>
      <c r="H777" s="12">
        <f t="shared" si="129"/>
        <v>5.5679457411707198E-2</v>
      </c>
      <c r="I777" s="12">
        <f t="shared" si="129"/>
        <v>9.34989485150612E-2</v>
      </c>
      <c r="J777" s="12">
        <f t="shared" si="129"/>
        <v>3.904204873524704E-2</v>
      </c>
      <c r="K777" s="12">
        <f t="shared" si="129"/>
        <v>7.2446060317081895E-2</v>
      </c>
      <c r="L777" s="12">
        <f t="shared" si="129"/>
        <v>6.7343050817420577E-2</v>
      </c>
    </row>
    <row r="778" spans="1:13" ht="63.75" thickBot="1">
      <c r="A778" s="10" t="s">
        <v>21</v>
      </c>
      <c r="B778" s="16"/>
      <c r="C778" s="17"/>
      <c r="D778" s="17"/>
      <c r="E778" s="17"/>
      <c r="F778" s="17"/>
      <c r="G778" s="12"/>
      <c r="H778" s="12"/>
      <c r="I778" s="12"/>
      <c r="J778" s="12"/>
      <c r="K778" s="12"/>
      <c r="L778" s="12">
        <f>(L775-B775)/B775</f>
        <v>0.11259409781554519</v>
      </c>
    </row>
    <row r="779" spans="1:13" ht="32.25" thickBot="1">
      <c r="A779" s="10" t="s">
        <v>22</v>
      </c>
      <c r="B779" s="12">
        <f t="shared" ref="B779:L779" si="130">B771/B775</f>
        <v>0.35534721901507105</v>
      </c>
      <c r="C779" s="12">
        <f t="shared" si="130"/>
        <v>0.35315593303189541</v>
      </c>
      <c r="D779" s="12">
        <f t="shared" si="130"/>
        <v>0.37352678638969999</v>
      </c>
      <c r="E779" s="12">
        <f t="shared" si="130"/>
        <v>0.36530493186339769</v>
      </c>
      <c r="F779" s="12">
        <f t="shared" si="130"/>
        <v>0.38456609846227202</v>
      </c>
      <c r="G779" s="12">
        <f t="shared" si="130"/>
        <v>0.38719300577437127</v>
      </c>
      <c r="H779" s="12">
        <f t="shared" si="130"/>
        <v>0.36435196573528772</v>
      </c>
      <c r="I779" s="12">
        <f t="shared" si="130"/>
        <v>0.34081381352297413</v>
      </c>
      <c r="J779" s="12">
        <f t="shared" si="130"/>
        <v>0.34921754653690562</v>
      </c>
      <c r="K779" s="12">
        <f t="shared" si="130"/>
        <v>0.34367966210020284</v>
      </c>
      <c r="L779" s="12">
        <f t="shared" si="130"/>
        <v>0.34686535774078842</v>
      </c>
    </row>
    <row r="780" spans="1:13" ht="63">
      <c r="A780" s="18" t="s">
        <v>23</v>
      </c>
      <c r="B780" s="19"/>
      <c r="C780" s="19">
        <f t="shared" ref="C780:K780" si="131">(C779-B779)</f>
        <v>-2.1912859831756393E-3</v>
      </c>
      <c r="D780" s="19">
        <f t="shared" si="131"/>
        <v>2.0370853357804586E-2</v>
      </c>
      <c r="E780" s="19">
        <f t="shared" si="131"/>
        <v>-8.221854526302308E-3</v>
      </c>
      <c r="F780" s="19">
        <f t="shared" si="131"/>
        <v>1.9261166598874335E-2</v>
      </c>
      <c r="G780" s="19">
        <f t="shared" si="131"/>
        <v>2.626907312099247E-3</v>
      </c>
      <c r="H780" s="19">
        <f t="shared" si="131"/>
        <v>-2.2841040039083549E-2</v>
      </c>
      <c r="I780" s="19">
        <f t="shared" si="131"/>
        <v>-2.353815221231359E-2</v>
      </c>
      <c r="J780" s="19">
        <f t="shared" si="131"/>
        <v>8.4037330139314914E-3</v>
      </c>
      <c r="K780" s="19">
        <f t="shared" si="131"/>
        <v>-5.537884436702778E-3</v>
      </c>
      <c r="L780" s="19">
        <f>(L779-K779)</f>
        <v>3.185695640585573E-3</v>
      </c>
    </row>
    <row r="781" spans="1:13" ht="63">
      <c r="A781" s="18" t="s">
        <v>24</v>
      </c>
      <c r="B781" s="19"/>
      <c r="C781" s="19"/>
      <c r="D781" s="19"/>
      <c r="E781" s="19"/>
      <c r="F781" s="19"/>
      <c r="G781" s="19">
        <f>G779-B779</f>
        <v>3.1845786759300221E-2</v>
      </c>
      <c r="H781" s="19">
        <f t="shared" ref="H781:K781" si="132">H779-C779</f>
        <v>1.1196032703392311E-2</v>
      </c>
      <c r="I781" s="19">
        <f t="shared" si="132"/>
        <v>-3.2712972866725865E-2</v>
      </c>
      <c r="J781" s="19">
        <f t="shared" si="132"/>
        <v>-1.6087385326492065E-2</v>
      </c>
      <c r="K781" s="19">
        <f t="shared" si="132"/>
        <v>-4.0886436362069178E-2</v>
      </c>
      <c r="L781" s="19">
        <f>L779-G779</f>
        <v>-4.0327648033582852E-2</v>
      </c>
    </row>
    <row r="782" spans="1:13" ht="63">
      <c r="A782" s="18" t="s">
        <v>25</v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>
        <f>L779-B779</f>
        <v>-8.4818612742826316E-3</v>
      </c>
    </row>
    <row r="783" spans="1:13" ht="15.75">
      <c r="A783" s="18"/>
      <c r="B783" s="20"/>
      <c r="C783" s="20"/>
      <c r="D783" s="20"/>
      <c r="E783" s="20"/>
      <c r="F783" s="20"/>
      <c r="G783" s="19"/>
      <c r="H783" s="19"/>
      <c r="I783" s="19"/>
      <c r="J783" s="19"/>
      <c r="K783" s="19"/>
      <c r="L783" s="19"/>
    </row>
    <row r="784" spans="1:13" ht="15.75">
      <c r="A784" s="21" t="s">
        <v>93</v>
      </c>
      <c r="B784" s="21"/>
      <c r="C784" s="21"/>
      <c r="D784" s="21"/>
      <c r="E784" s="21"/>
      <c r="F784" s="21"/>
      <c r="G784" s="22"/>
      <c r="H784" s="22"/>
      <c r="I784" s="22"/>
      <c r="J784" s="22"/>
      <c r="K784" s="22"/>
      <c r="L784" s="22"/>
      <c r="M784" s="23"/>
    </row>
    <row r="785" spans="1:13" ht="16.5" thickBot="1">
      <c r="A785" s="24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3"/>
    </row>
    <row r="786" spans="1:13" ht="32.25" thickBot="1">
      <c r="A786" s="57" t="s">
        <v>27</v>
      </c>
      <c r="B786" s="4" t="s">
        <v>52</v>
      </c>
      <c r="C786" s="4" t="s">
        <v>53</v>
      </c>
      <c r="D786" s="4" t="s">
        <v>54</v>
      </c>
      <c r="E786" s="4" t="s">
        <v>55</v>
      </c>
      <c r="F786" s="4" t="s">
        <v>56</v>
      </c>
      <c r="G786" s="4" t="s">
        <v>57</v>
      </c>
      <c r="H786" s="4" t="s">
        <v>58</v>
      </c>
      <c r="I786" s="4" t="s">
        <v>59</v>
      </c>
      <c r="J786" s="4" t="s">
        <v>60</v>
      </c>
      <c r="K786" s="4" t="s">
        <v>61</v>
      </c>
      <c r="L786" s="4" t="s">
        <v>62</v>
      </c>
      <c r="M786" s="58" t="s">
        <v>28</v>
      </c>
    </row>
    <row r="787" spans="1:13" ht="16.5" thickBot="1">
      <c r="A787" s="28" t="s">
        <v>29</v>
      </c>
      <c r="B787" s="29" t="s">
        <v>47</v>
      </c>
      <c r="C787" s="29"/>
      <c r="D787" s="29"/>
      <c r="E787" s="29" t="e">
        <f t="shared" ref="E787:J787" si="133">-E757</f>
        <v>#VALUE!</v>
      </c>
      <c r="F787" s="29"/>
      <c r="G787" s="29">
        <f t="shared" si="133"/>
        <v>-79</v>
      </c>
      <c r="H787" s="29"/>
      <c r="I787" s="29"/>
      <c r="J787" s="29" t="e">
        <f t="shared" si="133"/>
        <v>#VALUE!</v>
      </c>
      <c r="K787" s="29"/>
      <c r="L787" s="29"/>
      <c r="M787" s="30">
        <v>-27.666666666666668</v>
      </c>
    </row>
    <row r="788" spans="1:13" ht="16.5" thickBot="1">
      <c r="A788" s="28" t="s">
        <v>30</v>
      </c>
      <c r="B788" s="59" t="s">
        <v>43</v>
      </c>
      <c r="C788" s="34" t="e">
        <f t="shared" ref="C788:K788" si="134">B757-C758</f>
        <v>#VALUE!</v>
      </c>
      <c r="D788" s="34"/>
      <c r="E788" s="34"/>
      <c r="F788" s="34" t="e">
        <f t="shared" si="134"/>
        <v>#VALUE!</v>
      </c>
      <c r="G788" s="34">
        <f t="shared" si="134"/>
        <v>-82</v>
      </c>
      <c r="H788" s="34" t="e">
        <f t="shared" si="134"/>
        <v>#VALUE!</v>
      </c>
      <c r="I788" s="34"/>
      <c r="J788" s="34" t="e">
        <f t="shared" si="134"/>
        <v>#VALUE!</v>
      </c>
      <c r="K788" s="34" t="e">
        <f t="shared" si="134"/>
        <v>#VALUE!</v>
      </c>
      <c r="L788" s="34"/>
      <c r="M788" s="32">
        <v>-2.3333333333333335</v>
      </c>
    </row>
    <row r="789" spans="1:13" ht="16.5" thickBot="1">
      <c r="A789" s="28" t="s">
        <v>31</v>
      </c>
      <c r="B789" s="59" t="s">
        <v>43</v>
      </c>
      <c r="C789" s="34" t="e">
        <f>B758-C759</f>
        <v>#VALUE!</v>
      </c>
      <c r="D789" s="34" t="e">
        <f>C758-D759</f>
        <v>#VALUE!</v>
      </c>
      <c r="E789" s="34" t="e">
        <f t="shared" ref="E789:K789" si="135">D758-E759</f>
        <v>#VALUE!</v>
      </c>
      <c r="F789" s="34" t="e">
        <f t="shared" si="135"/>
        <v>#VALUE!</v>
      </c>
      <c r="G789" s="34" t="e">
        <f t="shared" si="135"/>
        <v>#VALUE!</v>
      </c>
      <c r="H789" s="34" t="e">
        <f t="shared" si="135"/>
        <v>#VALUE!</v>
      </c>
      <c r="I789" s="34" t="e">
        <f t="shared" si="135"/>
        <v>#VALUE!</v>
      </c>
      <c r="J789" s="34" t="e">
        <f t="shared" si="135"/>
        <v>#VALUE!</v>
      </c>
      <c r="K789" s="34" t="e">
        <f t="shared" si="135"/>
        <v>#VALUE!</v>
      </c>
      <c r="L789" s="34"/>
      <c r="M789" s="32">
        <v>0</v>
      </c>
    </row>
    <row r="790" spans="1:13" ht="16.5" thickBot="1">
      <c r="A790" s="28" t="s">
        <v>32</v>
      </c>
      <c r="B790" s="59" t="s">
        <v>43</v>
      </c>
      <c r="C790" s="34" t="e">
        <f t="shared" ref="C790:L799" si="136">B759-C760</f>
        <v>#VALUE!</v>
      </c>
      <c r="D790" s="34" t="e">
        <f t="shared" si="136"/>
        <v>#VALUE!</v>
      </c>
      <c r="E790" s="34" t="e">
        <f t="shared" si="136"/>
        <v>#VALUE!</v>
      </c>
      <c r="F790" s="34" t="e">
        <f t="shared" si="136"/>
        <v>#VALUE!</v>
      </c>
      <c r="G790" s="34" t="e">
        <f t="shared" si="136"/>
        <v>#VALUE!</v>
      </c>
      <c r="H790" s="34" t="e">
        <f t="shared" si="136"/>
        <v>#VALUE!</v>
      </c>
      <c r="I790" s="34" t="e">
        <f t="shared" si="136"/>
        <v>#VALUE!</v>
      </c>
      <c r="J790" s="34" t="e">
        <f t="shared" si="136"/>
        <v>#VALUE!</v>
      </c>
      <c r="K790" s="34" t="e">
        <f t="shared" si="136"/>
        <v>#VALUE!</v>
      </c>
      <c r="L790" s="34"/>
      <c r="M790" s="32">
        <v>-1</v>
      </c>
    </row>
    <row r="791" spans="1:13" ht="16.5" thickBot="1">
      <c r="A791" s="28" t="s">
        <v>33</v>
      </c>
      <c r="B791" s="59" t="s">
        <v>43</v>
      </c>
      <c r="C791" s="34" t="e">
        <f t="shared" si="136"/>
        <v>#VALUE!</v>
      </c>
      <c r="D791" s="34" t="e">
        <f t="shared" si="136"/>
        <v>#VALUE!</v>
      </c>
      <c r="E791" s="34" t="e">
        <f t="shared" si="136"/>
        <v>#VALUE!</v>
      </c>
      <c r="F791" s="34" t="e">
        <f t="shared" si="136"/>
        <v>#VALUE!</v>
      </c>
      <c r="G791" s="34" t="e">
        <f t="shared" si="136"/>
        <v>#VALUE!</v>
      </c>
      <c r="H791" s="34">
        <f t="shared" si="136"/>
        <v>-122</v>
      </c>
      <c r="I791" s="34" t="e">
        <f t="shared" si="136"/>
        <v>#VALUE!</v>
      </c>
      <c r="J791" s="34" t="e">
        <f t="shared" si="136"/>
        <v>#VALUE!</v>
      </c>
      <c r="K791" s="34" t="e">
        <f t="shared" si="136"/>
        <v>#VALUE!</v>
      </c>
      <c r="L791" s="34">
        <f t="shared" si="136"/>
        <v>-89</v>
      </c>
      <c r="M791" s="32">
        <v>-125</v>
      </c>
    </row>
    <row r="792" spans="1:13" ht="16.5" thickBot="1">
      <c r="A792" s="28" t="s">
        <v>34</v>
      </c>
      <c r="B792" s="59" t="s">
        <v>43</v>
      </c>
      <c r="C792" s="34">
        <f t="shared" si="136"/>
        <v>-4009</v>
      </c>
      <c r="D792" s="34">
        <f t="shared" si="136"/>
        <v>-4012</v>
      </c>
      <c r="E792" s="34">
        <f t="shared" si="136"/>
        <v>-3968</v>
      </c>
      <c r="F792" s="34">
        <f t="shared" si="136"/>
        <v>-4094</v>
      </c>
      <c r="G792" s="34">
        <f t="shared" si="136"/>
        <v>-4190</v>
      </c>
      <c r="H792" s="34">
        <f t="shared" si="136"/>
        <v>-4284</v>
      </c>
      <c r="I792" s="34">
        <f t="shared" si="136"/>
        <v>-4292</v>
      </c>
      <c r="J792" s="34">
        <f t="shared" si="136"/>
        <v>-4442</v>
      </c>
      <c r="K792" s="34">
        <f t="shared" si="136"/>
        <v>-4402</v>
      </c>
      <c r="L792" s="34">
        <f t="shared" si="136"/>
        <v>-4438</v>
      </c>
      <c r="M792" s="32">
        <v>-4213.1000000000004</v>
      </c>
    </row>
    <row r="793" spans="1:13" ht="16.5" thickBot="1">
      <c r="A793" s="28" t="s">
        <v>35</v>
      </c>
      <c r="B793" s="59" t="s">
        <v>43</v>
      </c>
      <c r="C793" s="34">
        <f t="shared" si="136"/>
        <v>-241</v>
      </c>
      <c r="D793" s="34">
        <f t="shared" si="136"/>
        <v>-212</v>
      </c>
      <c r="E793" s="34">
        <f t="shared" si="136"/>
        <v>-550</v>
      </c>
      <c r="F793" s="34">
        <f t="shared" si="136"/>
        <v>-170</v>
      </c>
      <c r="G793" s="34">
        <f t="shared" si="136"/>
        <v>-292</v>
      </c>
      <c r="H793" s="34">
        <f t="shared" si="136"/>
        <v>-307</v>
      </c>
      <c r="I793" s="34">
        <f t="shared" si="136"/>
        <v>66</v>
      </c>
      <c r="J793" s="34">
        <f t="shared" si="136"/>
        <v>67</v>
      </c>
      <c r="K793" s="34">
        <f t="shared" si="136"/>
        <v>38</v>
      </c>
      <c r="L793" s="34">
        <f t="shared" si="136"/>
        <v>-12</v>
      </c>
      <c r="M793" s="32">
        <v>-161.30000000000001</v>
      </c>
    </row>
    <row r="794" spans="1:13" ht="16.5" thickBot="1">
      <c r="A794" s="28" t="s">
        <v>36</v>
      </c>
      <c r="B794" s="59" t="s">
        <v>43</v>
      </c>
      <c r="C794" s="34">
        <f t="shared" si="136"/>
        <v>-84</v>
      </c>
      <c r="D794" s="34">
        <f t="shared" si="136"/>
        <v>-13</v>
      </c>
      <c r="E794" s="34">
        <f t="shared" si="136"/>
        <v>-292</v>
      </c>
      <c r="F794" s="34">
        <f t="shared" si="136"/>
        <v>-154</v>
      </c>
      <c r="G794" s="34">
        <f t="shared" si="136"/>
        <v>-397</v>
      </c>
      <c r="H794" s="34">
        <f t="shared" si="136"/>
        <v>-273</v>
      </c>
      <c r="I794" s="34">
        <f t="shared" si="136"/>
        <v>-142</v>
      </c>
      <c r="J794" s="34">
        <f t="shared" si="136"/>
        <v>-151</v>
      </c>
      <c r="K794" s="34">
        <f t="shared" si="136"/>
        <v>-139</v>
      </c>
      <c r="L794" s="34">
        <f t="shared" si="136"/>
        <v>-155</v>
      </c>
      <c r="M794" s="32">
        <v>-180</v>
      </c>
    </row>
    <row r="795" spans="1:13" ht="16.5" thickBot="1">
      <c r="A795" s="28" t="s">
        <v>37</v>
      </c>
      <c r="B795" s="59" t="s">
        <v>43</v>
      </c>
      <c r="C795" s="34">
        <f t="shared" si="136"/>
        <v>897</v>
      </c>
      <c r="D795" s="34">
        <f t="shared" si="136"/>
        <v>450</v>
      </c>
      <c r="E795" s="34">
        <f t="shared" si="136"/>
        <v>574</v>
      </c>
      <c r="F795" s="34">
        <f t="shared" si="136"/>
        <v>444</v>
      </c>
      <c r="G795" s="34">
        <f t="shared" si="136"/>
        <v>556</v>
      </c>
      <c r="H795" s="34">
        <f t="shared" si="136"/>
        <v>681</v>
      </c>
      <c r="I795" s="34">
        <f t="shared" si="136"/>
        <v>907</v>
      </c>
      <c r="J795" s="34">
        <f t="shared" si="136"/>
        <v>746</v>
      </c>
      <c r="K795" s="34">
        <f t="shared" si="136"/>
        <v>774</v>
      </c>
      <c r="L795" s="34">
        <f t="shared" si="136"/>
        <v>684</v>
      </c>
      <c r="M795" s="32">
        <v>671.3</v>
      </c>
    </row>
    <row r="796" spans="1:13" ht="16.5" thickBot="1">
      <c r="A796" s="28" t="s">
        <v>38</v>
      </c>
      <c r="B796" s="59" t="s">
        <v>43</v>
      </c>
      <c r="C796" s="34">
        <f t="shared" si="136"/>
        <v>1515</v>
      </c>
      <c r="D796" s="34">
        <f t="shared" si="136"/>
        <v>1140</v>
      </c>
      <c r="E796" s="34">
        <f t="shared" si="136"/>
        <v>1640</v>
      </c>
      <c r="F796" s="34">
        <f t="shared" si="136"/>
        <v>1234</v>
      </c>
      <c r="G796" s="34">
        <f t="shared" si="136"/>
        <v>1433</v>
      </c>
      <c r="H796" s="34">
        <f t="shared" si="136"/>
        <v>1680</v>
      </c>
      <c r="I796" s="34">
        <f t="shared" si="136"/>
        <v>1544</v>
      </c>
      <c r="J796" s="34">
        <f t="shared" si="136"/>
        <v>1538</v>
      </c>
      <c r="K796" s="34">
        <f t="shared" si="136"/>
        <v>1357</v>
      </c>
      <c r="L796" s="34">
        <f t="shared" si="136"/>
        <v>1266</v>
      </c>
      <c r="M796" s="32">
        <v>1434.7</v>
      </c>
    </row>
    <row r="797" spans="1:13" ht="16.5" thickBot="1">
      <c r="A797" s="28" t="s">
        <v>39</v>
      </c>
      <c r="B797" s="59" t="s">
        <v>43</v>
      </c>
      <c r="C797" s="34">
        <f t="shared" si="136"/>
        <v>423</v>
      </c>
      <c r="D797" s="34">
        <f t="shared" si="136"/>
        <v>126</v>
      </c>
      <c r="E797" s="34">
        <f t="shared" si="136"/>
        <v>424</v>
      </c>
      <c r="F797" s="34">
        <f t="shared" si="136"/>
        <v>140</v>
      </c>
      <c r="G797" s="34">
        <f t="shared" si="136"/>
        <v>466</v>
      </c>
      <c r="H797" s="34">
        <f t="shared" si="136"/>
        <v>585</v>
      </c>
      <c r="I797" s="34">
        <f t="shared" si="136"/>
        <v>425</v>
      </c>
      <c r="J797" s="34">
        <f t="shared" si="136"/>
        <v>449</v>
      </c>
      <c r="K797" s="34">
        <f t="shared" si="136"/>
        <v>47</v>
      </c>
      <c r="L797" s="34">
        <f t="shared" si="136"/>
        <v>301</v>
      </c>
      <c r="M797" s="32">
        <v>338.6</v>
      </c>
    </row>
    <row r="798" spans="1:13" ht="16.5" thickBot="1">
      <c r="A798" s="28" t="s">
        <v>40</v>
      </c>
      <c r="B798" s="59" t="s">
        <v>43</v>
      </c>
      <c r="C798" s="34">
        <f t="shared" si="136"/>
        <v>420</v>
      </c>
      <c r="D798" s="34">
        <f t="shared" si="136"/>
        <v>69</v>
      </c>
      <c r="E798" s="34">
        <f t="shared" si="136"/>
        <v>610</v>
      </c>
      <c r="F798" s="34">
        <f t="shared" si="136"/>
        <v>115</v>
      </c>
      <c r="G798" s="34">
        <f t="shared" si="136"/>
        <v>477</v>
      </c>
      <c r="H798" s="34">
        <f t="shared" si="136"/>
        <v>581</v>
      </c>
      <c r="I798" s="34">
        <f t="shared" si="136"/>
        <v>420</v>
      </c>
      <c r="J798" s="34">
        <f t="shared" si="136"/>
        <v>491</v>
      </c>
      <c r="K798" s="34">
        <f t="shared" si="136"/>
        <v>299</v>
      </c>
      <c r="L798" s="34">
        <f t="shared" si="136"/>
        <v>404</v>
      </c>
      <c r="M798" s="32">
        <v>388.6</v>
      </c>
    </row>
    <row r="799" spans="1:13" ht="16.5" thickBot="1">
      <c r="A799" s="33" t="s">
        <v>41</v>
      </c>
      <c r="B799" s="60" t="s">
        <v>43</v>
      </c>
      <c r="C799" s="34">
        <f t="shared" si="136"/>
        <v>783</v>
      </c>
      <c r="D799" s="34">
        <f t="shared" si="136"/>
        <v>546</v>
      </c>
      <c r="E799" s="34">
        <f t="shared" si="136"/>
        <v>1134</v>
      </c>
      <c r="F799" s="34">
        <f t="shared" si="136"/>
        <v>721</v>
      </c>
      <c r="G799" s="34">
        <f t="shared" si="136"/>
        <v>1036</v>
      </c>
      <c r="H799" s="34">
        <f t="shared" si="136"/>
        <v>1432</v>
      </c>
      <c r="I799" s="34">
        <f t="shared" si="136"/>
        <v>1164</v>
      </c>
      <c r="J799" s="34">
        <f t="shared" si="136"/>
        <v>1249</v>
      </c>
      <c r="K799" s="34">
        <f t="shared" si="136"/>
        <v>1130</v>
      </c>
      <c r="L799" s="34">
        <f>K768-L769</f>
        <v>1126</v>
      </c>
      <c r="M799" s="35">
        <v>1032.0999999999999</v>
      </c>
    </row>
    <row r="800" spans="1:13" ht="17.25" thickTop="1" thickBot="1">
      <c r="A800" s="37" t="s">
        <v>42</v>
      </c>
      <c r="B800" s="38" t="s">
        <v>43</v>
      </c>
      <c r="C800" s="39" t="s">
        <v>47</v>
      </c>
      <c r="D800" s="39" t="s">
        <v>47</v>
      </c>
      <c r="E800" s="39" t="s">
        <v>47</v>
      </c>
      <c r="F800" s="39" t="s">
        <v>47</v>
      </c>
      <c r="G800" s="39">
        <f t="shared" ref="G800:L800" si="137">B764-G769</f>
        <v>3612</v>
      </c>
      <c r="H800" s="39">
        <f t="shared" si="137"/>
        <v>4139</v>
      </c>
      <c r="I800" s="39">
        <f t="shared" si="137"/>
        <v>4019</v>
      </c>
      <c r="J800" s="39">
        <f t="shared" si="137"/>
        <v>4131</v>
      </c>
      <c r="K800" s="39">
        <f t="shared" si="137"/>
        <v>4282</v>
      </c>
      <c r="L800" s="39">
        <f t="shared" si="137"/>
        <v>4099</v>
      </c>
      <c r="M800" s="40">
        <v>4047</v>
      </c>
    </row>
    <row r="801" spans="1:13" ht="15.75">
      <c r="A801" s="41"/>
      <c r="B801" s="42"/>
      <c r="C801" s="43"/>
      <c r="D801" s="43"/>
      <c r="E801" s="43"/>
      <c r="F801" s="43"/>
      <c r="G801" s="43"/>
      <c r="H801" s="44"/>
      <c r="I801" s="44"/>
      <c r="J801" s="44"/>
      <c r="K801" s="44"/>
      <c r="L801" s="44"/>
      <c r="M801" s="43"/>
    </row>
    <row r="802" spans="1:13" ht="15.75">
      <c r="A802" s="61"/>
      <c r="B802" s="62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</row>
    <row r="803" spans="1:13" ht="15.75">
      <c r="A803" s="21" t="s">
        <v>94</v>
      </c>
      <c r="B803" s="21"/>
      <c r="C803" s="21"/>
      <c r="D803" s="21"/>
      <c r="E803" s="21"/>
      <c r="F803" s="21"/>
      <c r="G803" s="21"/>
      <c r="H803" s="22"/>
      <c r="I803" s="22"/>
      <c r="J803" s="22"/>
      <c r="K803" s="22"/>
      <c r="L803" s="22"/>
      <c r="M803" s="23"/>
    </row>
    <row r="804" spans="1:13" ht="16.5" thickBot="1">
      <c r="A804" s="24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3"/>
    </row>
    <row r="805" spans="1:13" ht="32.25" thickBot="1">
      <c r="A805" s="3" t="s">
        <v>27</v>
      </c>
      <c r="B805" s="4" t="s">
        <v>52</v>
      </c>
      <c r="C805" s="4" t="s">
        <v>53</v>
      </c>
      <c r="D805" s="4" t="s">
        <v>54</v>
      </c>
      <c r="E805" s="4" t="s">
        <v>55</v>
      </c>
      <c r="F805" s="4" t="s">
        <v>56</v>
      </c>
      <c r="G805" s="4" t="s">
        <v>57</v>
      </c>
      <c r="H805" s="4" t="s">
        <v>58</v>
      </c>
      <c r="I805" s="4" t="s">
        <v>59</v>
      </c>
      <c r="J805" s="4" t="s">
        <v>60</v>
      </c>
      <c r="K805" s="4" t="s">
        <v>61</v>
      </c>
      <c r="L805" s="4" t="s">
        <v>62</v>
      </c>
      <c r="M805" s="58" t="s">
        <v>28</v>
      </c>
    </row>
    <row r="806" spans="1:13" ht="16.5" thickBot="1">
      <c r="A806" s="28" t="s">
        <v>30</v>
      </c>
      <c r="B806" s="47" t="s">
        <v>47</v>
      </c>
      <c r="C806" s="48"/>
      <c r="D806" s="48"/>
      <c r="E806" s="48"/>
      <c r="F806" s="48" t="e">
        <f t="shared" ref="F806:K806" si="138">(E757-F758)/E757</f>
        <v>#VALUE!</v>
      </c>
      <c r="G806" s="48"/>
      <c r="H806" s="48" t="e">
        <f t="shared" si="138"/>
        <v>#VALUE!</v>
      </c>
      <c r="I806" s="48"/>
      <c r="J806" s="48"/>
      <c r="K806" s="48" t="e">
        <f t="shared" si="138"/>
        <v>#VALUE!</v>
      </c>
      <c r="L806" s="48"/>
      <c r="M806" s="49">
        <v>0.49156118143459909</v>
      </c>
    </row>
    <row r="807" spans="1:13" ht="16.5" thickBot="1">
      <c r="A807" s="28" t="s">
        <v>31</v>
      </c>
      <c r="B807" s="47" t="s">
        <v>47</v>
      </c>
      <c r="C807" s="48" t="e">
        <f t="shared" ref="C807:L817" si="139">(B758-C759)/B758</f>
        <v>#VALUE!</v>
      </c>
      <c r="D807" s="48" t="e">
        <f t="shared" si="139"/>
        <v>#VALUE!</v>
      </c>
      <c r="E807" s="48"/>
      <c r="F807" s="48"/>
      <c r="G807" s="48" t="e">
        <f t="shared" si="139"/>
        <v>#VALUE!</v>
      </c>
      <c r="H807" s="48" t="e">
        <f t="shared" si="139"/>
        <v>#VALUE!</v>
      </c>
      <c r="I807" s="48" t="e">
        <f t="shared" si="139"/>
        <v>#VALUE!</v>
      </c>
      <c r="J807" s="48"/>
      <c r="K807" s="48" t="e">
        <f t="shared" si="139"/>
        <v>#VALUE!</v>
      </c>
      <c r="L807" s="48"/>
      <c r="M807" s="49">
        <v>-4.0101626016260168</v>
      </c>
    </row>
    <row r="808" spans="1:13" ht="16.5" thickBot="1">
      <c r="A808" s="28" t="s">
        <v>32</v>
      </c>
      <c r="B808" s="47" t="s">
        <v>47</v>
      </c>
      <c r="C808" s="48" t="e">
        <f t="shared" si="139"/>
        <v>#VALUE!</v>
      </c>
      <c r="D808" s="48" t="e">
        <f t="shared" si="139"/>
        <v>#VALUE!</v>
      </c>
      <c r="E808" s="48" t="e">
        <f t="shared" si="139"/>
        <v>#VALUE!</v>
      </c>
      <c r="F808" s="48" t="e">
        <f t="shared" si="139"/>
        <v>#VALUE!</v>
      </c>
      <c r="G808" s="48" t="e">
        <f t="shared" si="139"/>
        <v>#VALUE!</v>
      </c>
      <c r="H808" s="48" t="e">
        <f t="shared" si="139"/>
        <v>#VALUE!</v>
      </c>
      <c r="I808" s="48" t="e">
        <f t="shared" si="139"/>
        <v>#VALUE!</v>
      </c>
      <c r="J808" s="48"/>
      <c r="K808" s="48" t="e">
        <f t="shared" si="139"/>
        <v>#VALUE!</v>
      </c>
      <c r="L808" s="48"/>
      <c r="M808" s="49">
        <v>-5.5559523809523812</v>
      </c>
    </row>
    <row r="809" spans="1:13" ht="16.5" thickBot="1">
      <c r="A809" s="28" t="s">
        <v>33</v>
      </c>
      <c r="B809" s="47" t="s">
        <v>47</v>
      </c>
      <c r="C809" s="48" t="e">
        <f t="shared" si="139"/>
        <v>#VALUE!</v>
      </c>
      <c r="D809" s="48" t="e">
        <f t="shared" si="139"/>
        <v>#VALUE!</v>
      </c>
      <c r="E809" s="48" t="e">
        <f t="shared" si="139"/>
        <v>#VALUE!</v>
      </c>
      <c r="F809" s="48" t="e">
        <f t="shared" si="139"/>
        <v>#VALUE!</v>
      </c>
      <c r="G809" s="48" t="e">
        <f t="shared" si="139"/>
        <v>#VALUE!</v>
      </c>
      <c r="H809" s="48">
        <f t="shared" si="139"/>
        <v>-1.4698795180722892</v>
      </c>
      <c r="I809" s="48" t="e">
        <f t="shared" si="139"/>
        <v>#VALUE!</v>
      </c>
      <c r="J809" s="48" t="e">
        <f t="shared" si="139"/>
        <v>#VALUE!</v>
      </c>
      <c r="K809" s="48" t="e">
        <f t="shared" si="139"/>
        <v>#VALUE!</v>
      </c>
      <c r="L809" s="48"/>
      <c r="M809" s="49">
        <v>-45.365700898833424</v>
      </c>
    </row>
    <row r="810" spans="1:13" ht="16.5" thickBot="1">
      <c r="A810" s="28" t="s">
        <v>34</v>
      </c>
      <c r="B810" s="47" t="s">
        <v>47</v>
      </c>
      <c r="C810" s="48">
        <f t="shared" si="139"/>
        <v>-39.693069306930695</v>
      </c>
      <c r="D810" s="48">
        <f t="shared" si="139"/>
        <v>-27.479452054794521</v>
      </c>
      <c r="E810" s="48">
        <f t="shared" si="139"/>
        <v>-25.273885350318473</v>
      </c>
      <c r="F810" s="48">
        <f t="shared" si="139"/>
        <v>-26.243589743589745</v>
      </c>
      <c r="G810" s="48">
        <f t="shared" si="139"/>
        <v>-31.984732824427482</v>
      </c>
      <c r="H810" s="48">
        <f t="shared" si="139"/>
        <v>-18.955752212389381</v>
      </c>
      <c r="I810" s="48">
        <f t="shared" si="139"/>
        <v>-20.936585365853659</v>
      </c>
      <c r="J810" s="48">
        <f t="shared" si="139"/>
        <v>-66.298507462686572</v>
      </c>
      <c r="K810" s="48">
        <f t="shared" si="139"/>
        <v>-45.854166666666664</v>
      </c>
      <c r="L810" s="48">
        <f t="shared" si="139"/>
        <v>-50.43181818181818</v>
      </c>
      <c r="M810" s="49">
        <v>-35.315155916947539</v>
      </c>
    </row>
    <row r="811" spans="1:13" ht="16.5" thickBot="1">
      <c r="A811" s="28" t="s">
        <v>35</v>
      </c>
      <c r="B811" s="47" t="s">
        <v>47</v>
      </c>
      <c r="C811" s="48">
        <f t="shared" si="139"/>
        <v>-5.5981416957026714E-2</v>
      </c>
      <c r="D811" s="48">
        <f t="shared" si="139"/>
        <v>-5.1581508515815083E-2</v>
      </c>
      <c r="E811" s="48">
        <f t="shared" si="139"/>
        <v>-0.13227513227513227</v>
      </c>
      <c r="F811" s="48">
        <f t="shared" si="139"/>
        <v>-4.1212121212121214E-2</v>
      </c>
      <c r="G811" s="48">
        <f t="shared" si="139"/>
        <v>-6.8705882352941172E-2</v>
      </c>
      <c r="H811" s="48">
        <f t="shared" si="139"/>
        <v>-7.1048368433233047E-2</v>
      </c>
      <c r="I811" s="48">
        <f t="shared" si="139"/>
        <v>1.4634146341463415E-2</v>
      </c>
      <c r="J811" s="48">
        <f t="shared" si="139"/>
        <v>1.4898821436513231E-2</v>
      </c>
      <c r="K811" s="48">
        <f t="shared" si="139"/>
        <v>8.4275892659126193E-3</v>
      </c>
      <c r="L811" s="48">
        <f t="shared" si="139"/>
        <v>-2.6678523788350376E-3</v>
      </c>
      <c r="M811" s="49">
        <v>-3.8551172508121526E-2</v>
      </c>
    </row>
    <row r="812" spans="1:13" ht="16.5" thickBot="1">
      <c r="A812" s="28" t="s">
        <v>36</v>
      </c>
      <c r="B812" s="47" t="s">
        <v>47</v>
      </c>
      <c r="C812" s="48">
        <f t="shared" si="139"/>
        <v>-1.8412976764576941E-2</v>
      </c>
      <c r="D812" s="48">
        <f t="shared" si="139"/>
        <v>-2.8596568411790586E-3</v>
      </c>
      <c r="E812" s="48">
        <f t="shared" si="139"/>
        <v>-6.7561314206385933E-2</v>
      </c>
      <c r="F812" s="48">
        <f t="shared" si="139"/>
        <v>-3.2710280373831772E-2</v>
      </c>
      <c r="G812" s="48">
        <f t="shared" si="139"/>
        <v>-9.2433061699650751E-2</v>
      </c>
      <c r="H812" s="48">
        <f t="shared" si="139"/>
        <v>-6.0105680317040951E-2</v>
      </c>
      <c r="I812" s="48">
        <f t="shared" si="139"/>
        <v>-3.0682800345721694E-2</v>
      </c>
      <c r="J812" s="48">
        <f t="shared" si="139"/>
        <v>-3.3978397839783979E-2</v>
      </c>
      <c r="K812" s="48">
        <f t="shared" si="139"/>
        <v>-3.1376975169300228E-2</v>
      </c>
      <c r="L812" s="48">
        <f t="shared" si="139"/>
        <v>-3.4667859539252964E-2</v>
      </c>
      <c r="M812" s="49">
        <v>-4.0478900309672425E-2</v>
      </c>
    </row>
    <row r="813" spans="1:13" ht="16.5" thickBot="1">
      <c r="A813" s="28" t="s">
        <v>37</v>
      </c>
      <c r="B813" s="47" t="s">
        <v>47</v>
      </c>
      <c r="C813" s="48">
        <f t="shared" si="139"/>
        <v>0.20152774657380365</v>
      </c>
      <c r="D813" s="48">
        <f t="shared" si="139"/>
        <v>9.6857511838140342E-2</v>
      </c>
      <c r="E813" s="48">
        <f t="shared" si="139"/>
        <v>0.12590480368501863</v>
      </c>
      <c r="F813" s="48">
        <f t="shared" si="139"/>
        <v>9.6228868660598182E-2</v>
      </c>
      <c r="G813" s="48">
        <f t="shared" si="139"/>
        <v>0.11435623200329083</v>
      </c>
      <c r="H813" s="48">
        <f t="shared" si="139"/>
        <v>0.14514066496163683</v>
      </c>
      <c r="I813" s="48">
        <f t="shared" si="139"/>
        <v>0.18836967808930427</v>
      </c>
      <c r="J813" s="48">
        <f t="shared" si="139"/>
        <v>0.15639412997903565</v>
      </c>
      <c r="K813" s="48">
        <f t="shared" si="139"/>
        <v>0.16844396082698584</v>
      </c>
      <c r="L813" s="48">
        <f t="shared" si="139"/>
        <v>0.14970453053184504</v>
      </c>
      <c r="M813" s="49">
        <v>0.14429281271496591</v>
      </c>
    </row>
    <row r="814" spans="1:13" ht="16.5" thickBot="1">
      <c r="A814" s="28" t="s">
        <v>38</v>
      </c>
      <c r="B814" s="47" t="s">
        <v>47</v>
      </c>
      <c r="C814" s="48">
        <f t="shared" si="139"/>
        <v>0.3780883453955578</v>
      </c>
      <c r="D814" s="48">
        <f t="shared" si="139"/>
        <v>0.32076533483398989</v>
      </c>
      <c r="E814" s="48">
        <f t="shared" si="139"/>
        <v>0.39084842707340323</v>
      </c>
      <c r="F814" s="48">
        <f t="shared" si="139"/>
        <v>0.30966122961104142</v>
      </c>
      <c r="G814" s="48">
        <f t="shared" si="139"/>
        <v>0.3436450839328537</v>
      </c>
      <c r="H814" s="48">
        <f t="shared" si="139"/>
        <v>0.3901532745006967</v>
      </c>
      <c r="I814" s="48">
        <f t="shared" si="139"/>
        <v>0.38494141111942159</v>
      </c>
      <c r="J814" s="48">
        <f t="shared" si="139"/>
        <v>0.39355168884339814</v>
      </c>
      <c r="K814" s="48">
        <f t="shared" si="139"/>
        <v>0.33722664015904574</v>
      </c>
      <c r="L814" s="48">
        <f t="shared" si="139"/>
        <v>0.3313268777806857</v>
      </c>
      <c r="M814" s="49">
        <v>0.35802083132500939</v>
      </c>
    </row>
    <row r="815" spans="1:13" ht="16.5" thickBot="1">
      <c r="A815" s="28" t="s">
        <v>39</v>
      </c>
      <c r="B815" s="47" t="s">
        <v>47</v>
      </c>
      <c r="C815" s="48">
        <f t="shared" si="139"/>
        <v>0.19665271966527198</v>
      </c>
      <c r="D815" s="48">
        <f t="shared" si="139"/>
        <v>5.0561797752808987E-2</v>
      </c>
      <c r="E815" s="48">
        <f t="shared" si="139"/>
        <v>0.1756420878210439</v>
      </c>
      <c r="F815" s="48">
        <f t="shared" si="139"/>
        <v>5.4773082942097026E-2</v>
      </c>
      <c r="G815" s="48">
        <f t="shared" si="139"/>
        <v>0.16939294801890223</v>
      </c>
      <c r="H815" s="48">
        <f t="shared" si="139"/>
        <v>0.21373766898063573</v>
      </c>
      <c r="I815" s="48">
        <f t="shared" si="139"/>
        <v>0.16184310738766183</v>
      </c>
      <c r="J815" s="48">
        <f t="shared" si="139"/>
        <v>0.18200243210376976</v>
      </c>
      <c r="K815" s="48">
        <f t="shared" si="139"/>
        <v>1.9831223628691982E-2</v>
      </c>
      <c r="L815" s="48">
        <f t="shared" si="139"/>
        <v>0.11286089238845144</v>
      </c>
      <c r="M815" s="49">
        <v>0.13372979606893351</v>
      </c>
    </row>
    <row r="816" spans="1:13" ht="16.5" thickBot="1">
      <c r="A816" s="28" t="s">
        <v>40</v>
      </c>
      <c r="B816" s="47" t="s">
        <v>47</v>
      </c>
      <c r="C816" s="48">
        <f t="shared" si="139"/>
        <v>0.23115024766097964</v>
      </c>
      <c r="D816" s="48">
        <f t="shared" si="139"/>
        <v>3.9930555555555552E-2</v>
      </c>
      <c r="E816" s="48">
        <f t="shared" si="139"/>
        <v>0.2578191039729501</v>
      </c>
      <c r="F816" s="48">
        <f t="shared" si="139"/>
        <v>5.7788944723618091E-2</v>
      </c>
      <c r="G816" s="48">
        <f t="shared" si="139"/>
        <v>0.19743377483443708</v>
      </c>
      <c r="H816" s="48">
        <f t="shared" si="139"/>
        <v>0.25426695842450764</v>
      </c>
      <c r="I816" s="48">
        <f t="shared" si="139"/>
        <v>0.19516728624535315</v>
      </c>
      <c r="J816" s="48">
        <f t="shared" si="139"/>
        <v>0.22308041799182191</v>
      </c>
      <c r="K816" s="48">
        <f t="shared" si="139"/>
        <v>0.14816650148662042</v>
      </c>
      <c r="L816" s="48">
        <f t="shared" si="139"/>
        <v>0.17391304347826086</v>
      </c>
      <c r="M816" s="49">
        <v>0.17787168343741047</v>
      </c>
    </row>
    <row r="817" spans="1:14" ht="16.5" thickBot="1">
      <c r="A817" s="33" t="s">
        <v>41</v>
      </c>
      <c r="B817" s="47" t="s">
        <v>47</v>
      </c>
      <c r="C817" s="48">
        <f t="shared" si="139"/>
        <v>0.61315583398590445</v>
      </c>
      <c r="D817" s="48">
        <f t="shared" si="139"/>
        <v>0.39083750894774516</v>
      </c>
      <c r="E817" s="48">
        <f t="shared" si="139"/>
        <v>0.68354430379746833</v>
      </c>
      <c r="F817" s="48">
        <f t="shared" si="139"/>
        <v>0.41059225512528474</v>
      </c>
      <c r="G817" s="48">
        <f t="shared" si="139"/>
        <v>0.55253333333333332</v>
      </c>
      <c r="H817" s="48">
        <f t="shared" si="139"/>
        <v>0.7385250128932439</v>
      </c>
      <c r="I817" s="48">
        <f t="shared" si="139"/>
        <v>0.68309859154929575</v>
      </c>
      <c r="J817" s="48">
        <f t="shared" si="139"/>
        <v>0.72113163972286376</v>
      </c>
      <c r="K817" s="48">
        <f t="shared" si="139"/>
        <v>0.66081871345029242</v>
      </c>
      <c r="L817" s="48">
        <f>(K768-L769)/K768</f>
        <v>0.65503199534613143</v>
      </c>
      <c r="M817" s="49">
        <v>0.61092691881515626</v>
      </c>
    </row>
    <row r="818" spans="1:14" ht="17.25" thickTop="1" thickBot="1">
      <c r="A818" s="64" t="s">
        <v>42</v>
      </c>
      <c r="B818" s="51"/>
      <c r="C818" s="51"/>
      <c r="D818" s="51"/>
      <c r="E818" s="51"/>
      <c r="F818" s="51"/>
      <c r="G818" s="51">
        <f t="shared" ref="G818:L818" si="140">(B764-G769)/B764</f>
        <v>0.81150303302628624</v>
      </c>
      <c r="H818" s="51">
        <f t="shared" si="140"/>
        <v>0.89087386999569518</v>
      </c>
      <c r="I818" s="51">
        <f t="shared" si="140"/>
        <v>0.88155297214301387</v>
      </c>
      <c r="J818" s="51">
        <f t="shared" si="140"/>
        <v>0.89531859557867355</v>
      </c>
      <c r="K818" s="51">
        <f t="shared" si="140"/>
        <v>0.88070752776635131</v>
      </c>
      <c r="L818" s="51">
        <f t="shared" si="140"/>
        <v>0.87361466325660697</v>
      </c>
      <c r="M818" s="49">
        <v>0.87226177696110441</v>
      </c>
    </row>
    <row r="819" spans="1:14" ht="32.25" thickBot="1">
      <c r="A819" s="64" t="s">
        <v>67</v>
      </c>
      <c r="B819" s="53"/>
      <c r="C819" s="53"/>
      <c r="D819" s="53"/>
      <c r="E819" s="53"/>
      <c r="F819" s="53"/>
      <c r="G819" s="53"/>
      <c r="H819" s="53"/>
      <c r="I819" s="53"/>
      <c r="J819" s="54"/>
      <c r="K819" s="54">
        <f>AVERAGE(G818:K818)</f>
        <v>0.87199119970200401</v>
      </c>
      <c r="L819" s="54">
        <f>AVERAGE(H818:L818)</f>
        <v>0.8844135257480682</v>
      </c>
      <c r="M819" s="54"/>
    </row>
    <row r="820" spans="1:14" ht="15.75">
      <c r="A820" s="18"/>
      <c r="B820" s="20"/>
      <c r="C820" s="20"/>
      <c r="D820" s="20"/>
      <c r="E820" s="20"/>
      <c r="F820" s="20"/>
      <c r="G820" s="19"/>
      <c r="H820" s="19"/>
      <c r="I820" s="19"/>
      <c r="J820" s="19"/>
      <c r="K820" s="19"/>
      <c r="L820" s="19"/>
    </row>
    <row r="821" spans="1:14" ht="16.5" thickBot="1">
      <c r="A821" s="50"/>
      <c r="B821" s="53"/>
      <c r="C821" s="53"/>
      <c r="D821" s="53"/>
      <c r="E821" s="53"/>
      <c r="F821" s="53"/>
      <c r="G821" s="53"/>
      <c r="H821" s="53"/>
      <c r="I821" s="53"/>
      <c r="J821" s="54"/>
      <c r="K821" s="54"/>
      <c r="L821" s="54"/>
      <c r="M821" s="54"/>
      <c r="N821" s="54"/>
    </row>
    <row r="822" spans="1:14" ht="15.75">
      <c r="A822" s="18"/>
      <c r="B822" s="20"/>
      <c r="C822" s="20"/>
      <c r="D822" s="20"/>
      <c r="E822" s="20"/>
      <c r="F822" s="20"/>
      <c r="G822" s="19"/>
      <c r="H822" s="19"/>
      <c r="I822" s="19"/>
      <c r="J822" s="19"/>
      <c r="K822" s="19"/>
      <c r="L822" s="19"/>
    </row>
    <row r="823" spans="1:14" ht="15.75">
      <c r="A823" s="1" t="s">
        <v>95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4" ht="16.5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4" ht="16.5" thickBot="1">
      <c r="A825" s="3"/>
      <c r="B825" s="4" t="s">
        <v>1</v>
      </c>
      <c r="C825" s="4" t="s">
        <v>2</v>
      </c>
      <c r="D825" s="4" t="s">
        <v>3</v>
      </c>
      <c r="E825" s="4" t="s">
        <v>4</v>
      </c>
      <c r="F825" s="4" t="s">
        <v>5</v>
      </c>
      <c r="G825" s="4" t="s">
        <v>6</v>
      </c>
      <c r="H825" s="4" t="s">
        <v>7</v>
      </c>
      <c r="I825" s="4" t="s">
        <v>8</v>
      </c>
      <c r="J825" s="4" t="s">
        <v>9</v>
      </c>
      <c r="K825" s="4" t="s">
        <v>10</v>
      </c>
      <c r="L825" s="4" t="s">
        <v>11</v>
      </c>
    </row>
    <row r="826" spans="1:14" ht="16.5" thickBot="1">
      <c r="A826" s="5" t="s">
        <v>12</v>
      </c>
      <c r="B826" s="6"/>
      <c r="C826" s="6"/>
      <c r="D826" s="6"/>
      <c r="E826" s="6"/>
      <c r="F826" s="6"/>
      <c r="G826" s="8"/>
      <c r="H826" s="8"/>
      <c r="I826" s="8"/>
      <c r="J826" s="8"/>
      <c r="K826" s="8"/>
      <c r="L826" s="65"/>
    </row>
    <row r="827" spans="1:14" ht="16.5" thickBot="1">
      <c r="A827" s="5">
        <v>1</v>
      </c>
      <c r="B827" s="6"/>
      <c r="C827" s="6"/>
      <c r="D827" s="6"/>
      <c r="E827" s="6"/>
      <c r="F827" s="7"/>
      <c r="G827" s="8"/>
      <c r="H827" s="8"/>
      <c r="I827" s="8"/>
      <c r="J827" s="8"/>
      <c r="K827" s="8"/>
      <c r="L827" s="65"/>
    </row>
    <row r="828" spans="1:14" ht="16.5" thickBot="1">
      <c r="A828" s="5">
        <v>2</v>
      </c>
      <c r="B828" s="6"/>
      <c r="C828" s="6"/>
      <c r="D828" s="6"/>
      <c r="E828" s="6"/>
      <c r="F828" s="7"/>
      <c r="G828" s="8"/>
      <c r="H828" s="8"/>
      <c r="I828" s="8"/>
      <c r="J828" s="8"/>
      <c r="K828" s="8"/>
      <c r="L828" s="65"/>
    </row>
    <row r="829" spans="1:14" ht="16.5" thickBot="1">
      <c r="A829" s="5">
        <v>3</v>
      </c>
      <c r="B829" s="6"/>
      <c r="C829" s="6"/>
      <c r="D829" s="6"/>
      <c r="E829" s="6"/>
      <c r="F829" s="66"/>
      <c r="G829" s="8"/>
      <c r="H829" s="8"/>
      <c r="I829" s="8"/>
      <c r="J829" s="8"/>
      <c r="K829" s="8"/>
      <c r="L829" s="65"/>
    </row>
    <row r="830" spans="1:14" ht="16.5" thickBot="1">
      <c r="A830" s="5">
        <v>4</v>
      </c>
      <c r="B830" s="6">
        <v>276</v>
      </c>
      <c r="C830" s="6">
        <v>192</v>
      </c>
      <c r="D830" s="6">
        <v>237</v>
      </c>
      <c r="E830" s="6">
        <v>186</v>
      </c>
      <c r="F830" s="6">
        <v>226</v>
      </c>
      <c r="G830" s="6">
        <v>204</v>
      </c>
      <c r="H830" s="6">
        <v>174</v>
      </c>
      <c r="I830" s="6">
        <v>233</v>
      </c>
      <c r="J830" s="6">
        <v>281</v>
      </c>
      <c r="K830" s="6">
        <v>244</v>
      </c>
      <c r="L830" s="6">
        <v>300</v>
      </c>
    </row>
    <row r="831" spans="1:14" ht="16.5" thickBot="1">
      <c r="A831" s="5">
        <v>5</v>
      </c>
      <c r="B831" s="6">
        <v>1171</v>
      </c>
      <c r="C831" s="6">
        <v>1147</v>
      </c>
      <c r="D831" s="6">
        <v>1195</v>
      </c>
      <c r="E831" s="6">
        <v>1045</v>
      </c>
      <c r="F831" s="6">
        <v>982</v>
      </c>
      <c r="G831" s="6">
        <v>1019</v>
      </c>
      <c r="H831" s="6">
        <v>894</v>
      </c>
      <c r="I831" s="6">
        <v>933</v>
      </c>
      <c r="J831" s="6">
        <v>871</v>
      </c>
      <c r="K831" s="6">
        <v>923</v>
      </c>
      <c r="L831" s="6">
        <v>943</v>
      </c>
    </row>
    <row r="832" spans="1:14" ht="16.5" thickBot="1">
      <c r="A832" s="5">
        <v>6</v>
      </c>
      <c r="B832" s="6">
        <v>1187</v>
      </c>
      <c r="C832" s="6">
        <v>1134</v>
      </c>
      <c r="D832" s="6">
        <v>1115</v>
      </c>
      <c r="E832" s="6">
        <v>1074</v>
      </c>
      <c r="F832" s="6">
        <v>1009</v>
      </c>
      <c r="G832" s="6">
        <v>965</v>
      </c>
      <c r="H832" s="6">
        <v>1000</v>
      </c>
      <c r="I832" s="6">
        <v>860</v>
      </c>
      <c r="J832" s="6">
        <v>859</v>
      </c>
      <c r="K832" s="6">
        <v>840</v>
      </c>
      <c r="L832" s="6">
        <v>855</v>
      </c>
    </row>
    <row r="833" spans="1:12" ht="16.5" thickBot="1">
      <c r="A833" s="5">
        <v>7</v>
      </c>
      <c r="B833" s="6">
        <v>1169</v>
      </c>
      <c r="C833" s="6">
        <v>1208</v>
      </c>
      <c r="D833" s="6">
        <v>1181</v>
      </c>
      <c r="E833" s="6">
        <v>1101</v>
      </c>
      <c r="F833" s="6">
        <v>1090</v>
      </c>
      <c r="G833" s="6">
        <v>1047</v>
      </c>
      <c r="H833" s="6">
        <v>986</v>
      </c>
      <c r="I833" s="6">
        <v>1033</v>
      </c>
      <c r="J833" s="6">
        <v>864</v>
      </c>
      <c r="K833" s="6">
        <v>899</v>
      </c>
      <c r="L833" s="6">
        <v>860</v>
      </c>
    </row>
    <row r="834" spans="1:12" ht="16.5" thickBot="1">
      <c r="A834" s="5">
        <v>8</v>
      </c>
      <c r="B834" s="6">
        <v>1065</v>
      </c>
      <c r="C834" s="6">
        <v>1073</v>
      </c>
      <c r="D834" s="6">
        <v>1079</v>
      </c>
      <c r="E834" s="6">
        <v>1125</v>
      </c>
      <c r="F834" s="6">
        <v>1028</v>
      </c>
      <c r="G834" s="6">
        <v>1043</v>
      </c>
      <c r="H834" s="6">
        <v>994</v>
      </c>
      <c r="I834" s="6">
        <v>927</v>
      </c>
      <c r="J834" s="6">
        <v>819</v>
      </c>
      <c r="K834" s="6">
        <v>864</v>
      </c>
      <c r="L834" s="6">
        <v>880</v>
      </c>
    </row>
    <row r="835" spans="1:12" ht="16.5" thickBot="1">
      <c r="A835" s="5">
        <v>9</v>
      </c>
      <c r="B835" s="6">
        <v>676</v>
      </c>
      <c r="C835" s="6">
        <v>669</v>
      </c>
      <c r="D835" s="6">
        <v>644</v>
      </c>
      <c r="E835" s="6">
        <v>682</v>
      </c>
      <c r="F835" s="6">
        <v>755</v>
      </c>
      <c r="G835" s="6">
        <v>722</v>
      </c>
      <c r="H835" s="6">
        <v>741</v>
      </c>
      <c r="I835" s="6">
        <v>695</v>
      </c>
      <c r="J835" s="6">
        <v>540</v>
      </c>
      <c r="K835" s="6">
        <v>614</v>
      </c>
      <c r="L835" s="6">
        <v>566</v>
      </c>
    </row>
    <row r="836" spans="1:12" ht="16.5" thickBot="1">
      <c r="A836" s="5">
        <v>10</v>
      </c>
      <c r="B836" s="6">
        <v>496</v>
      </c>
      <c r="C836" s="6">
        <v>531</v>
      </c>
      <c r="D836" s="6">
        <v>496</v>
      </c>
      <c r="E836" s="6">
        <v>481</v>
      </c>
      <c r="F836" s="6">
        <v>570</v>
      </c>
      <c r="G836" s="6">
        <v>576</v>
      </c>
      <c r="H836" s="6">
        <v>566</v>
      </c>
      <c r="I836" s="6">
        <v>619</v>
      </c>
      <c r="J836" s="6">
        <v>539</v>
      </c>
      <c r="K836" s="6">
        <v>486</v>
      </c>
      <c r="L836" s="6">
        <v>466</v>
      </c>
    </row>
    <row r="837" spans="1:12" ht="16.5" thickBot="1">
      <c r="A837" s="5">
        <v>11</v>
      </c>
      <c r="B837" s="6">
        <v>437</v>
      </c>
      <c r="C837" s="6">
        <v>434</v>
      </c>
      <c r="D837" s="6">
        <v>446</v>
      </c>
      <c r="E837" s="6">
        <v>442</v>
      </c>
      <c r="F837" s="6">
        <v>433</v>
      </c>
      <c r="G837" s="6">
        <v>511</v>
      </c>
      <c r="H837" s="6">
        <v>482</v>
      </c>
      <c r="I837" s="6">
        <v>504</v>
      </c>
      <c r="J837" s="6">
        <v>538</v>
      </c>
      <c r="K837" s="6">
        <v>445</v>
      </c>
      <c r="L837" s="6">
        <v>402</v>
      </c>
    </row>
    <row r="838" spans="1:12" ht="16.5" thickBot="1">
      <c r="A838" s="5">
        <v>12</v>
      </c>
      <c r="B838" s="6">
        <v>139</v>
      </c>
      <c r="C838" s="6">
        <v>120</v>
      </c>
      <c r="D838" s="6">
        <v>123</v>
      </c>
      <c r="E838" s="6">
        <v>135</v>
      </c>
      <c r="F838" s="6">
        <v>151</v>
      </c>
      <c r="G838" s="6">
        <v>125</v>
      </c>
      <c r="H838" s="6">
        <v>135</v>
      </c>
      <c r="I838" s="6">
        <v>129</v>
      </c>
      <c r="J838" s="6">
        <v>205</v>
      </c>
      <c r="K838" s="6">
        <v>135</v>
      </c>
      <c r="L838" s="6">
        <v>104</v>
      </c>
    </row>
    <row r="839" spans="1:12" ht="16.5" thickBot="1">
      <c r="A839" s="5" t="s">
        <v>13</v>
      </c>
      <c r="H839" s="6" t="s">
        <v>243</v>
      </c>
      <c r="I839" s="6" t="s">
        <v>243</v>
      </c>
      <c r="J839" s="6" t="s">
        <v>243</v>
      </c>
    </row>
    <row r="840" spans="1:12" ht="32.25" thickBot="1">
      <c r="A840" s="10" t="s">
        <v>14</v>
      </c>
      <c r="B840" s="11">
        <v>6616</v>
      </c>
      <c r="C840" s="11">
        <v>6508</v>
      </c>
      <c r="D840" s="11">
        <v>6516</v>
      </c>
      <c r="E840" s="11">
        <v>6271</v>
      </c>
      <c r="F840" s="11">
        <v>6244</v>
      </c>
      <c r="G840" s="11">
        <v>6212</v>
      </c>
      <c r="H840" s="6" t="s">
        <v>243</v>
      </c>
      <c r="I840" s="6" t="s">
        <v>243</v>
      </c>
      <c r="J840" s="6" t="s">
        <v>243</v>
      </c>
      <c r="K840" s="11">
        <v>5450</v>
      </c>
      <c r="L840" s="11">
        <v>5376</v>
      </c>
    </row>
    <row r="841" spans="1:12" ht="48" thickBot="1">
      <c r="A841" s="10" t="s">
        <v>15</v>
      </c>
      <c r="B841" s="56"/>
      <c r="C841" s="12">
        <f t="shared" ref="C841:L841" si="141">((C840-B840)/B840)</f>
        <v>-1.6324062877871828E-2</v>
      </c>
      <c r="D841" s="12">
        <f t="shared" si="141"/>
        <v>1.2292562999385371E-3</v>
      </c>
      <c r="E841" s="12">
        <f t="shared" si="141"/>
        <v>-3.7599754450583181E-2</v>
      </c>
      <c r="F841" s="12">
        <f t="shared" si="141"/>
        <v>-4.3055334077499599E-3</v>
      </c>
      <c r="G841" s="12">
        <f t="shared" si="141"/>
        <v>-5.1249199231262008E-3</v>
      </c>
      <c r="H841" s="12" t="e">
        <f t="shared" si="141"/>
        <v>#VALUE!</v>
      </c>
      <c r="I841" s="12" t="e">
        <f t="shared" si="141"/>
        <v>#VALUE!</v>
      </c>
      <c r="J841" s="12" t="e">
        <f t="shared" si="141"/>
        <v>#VALUE!</v>
      </c>
      <c r="K841" s="12" t="e">
        <f t="shared" si="141"/>
        <v>#VALUE!</v>
      </c>
      <c r="L841" s="12">
        <f t="shared" si="141"/>
        <v>-1.3577981651376147E-2</v>
      </c>
    </row>
    <row r="842" spans="1:12" ht="48" thickBot="1">
      <c r="A842" s="10" t="s">
        <v>16</v>
      </c>
      <c r="B842" s="12"/>
      <c r="C842" s="12"/>
      <c r="D842" s="12"/>
      <c r="E842" s="12"/>
      <c r="F842" s="13"/>
      <c r="G842" s="13">
        <f t="shared" ref="G842:L842" si="142">(G840-B840)/B840</f>
        <v>-6.106408706166868E-2</v>
      </c>
      <c r="H842" s="13" t="e">
        <f t="shared" si="142"/>
        <v>#VALUE!</v>
      </c>
      <c r="I842" s="13" t="e">
        <f t="shared" si="142"/>
        <v>#VALUE!</v>
      </c>
      <c r="J842" s="13" t="e">
        <f t="shared" si="142"/>
        <v>#VALUE!</v>
      </c>
      <c r="K842" s="13">
        <f t="shared" si="142"/>
        <v>-0.12716207559256887</v>
      </c>
      <c r="L842" s="13">
        <f t="shared" si="142"/>
        <v>-0.13457823567289118</v>
      </c>
    </row>
    <row r="843" spans="1:12" ht="48" thickBot="1">
      <c r="A843" s="10" t="s">
        <v>17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3"/>
      <c r="L843" s="13">
        <f>(L840-B840)/B840</f>
        <v>-0.18742442563482467</v>
      </c>
    </row>
    <row r="844" spans="1:12" ht="32.25" thickBot="1">
      <c r="A844" s="10" t="s">
        <v>18</v>
      </c>
      <c r="B844" s="14">
        <v>17849</v>
      </c>
      <c r="C844" s="14">
        <v>17603</v>
      </c>
      <c r="D844" s="14">
        <v>17320</v>
      </c>
      <c r="E844" s="14">
        <v>16820</v>
      </c>
      <c r="F844" s="14">
        <v>16678</v>
      </c>
      <c r="G844" s="67">
        <v>16522</v>
      </c>
      <c r="H844" s="67">
        <v>16795</v>
      </c>
      <c r="I844" s="67">
        <v>16456</v>
      </c>
      <c r="J844" s="67">
        <v>16352</v>
      </c>
      <c r="K844" s="67">
        <v>16123</v>
      </c>
      <c r="L844" s="68">
        <v>16006</v>
      </c>
    </row>
    <row r="845" spans="1:12" ht="63.75" thickBot="1">
      <c r="A845" s="10" t="s">
        <v>19</v>
      </c>
      <c r="B845" s="16"/>
      <c r="C845" s="12">
        <f t="shared" ref="C845:L845" si="143">(C844-B844)/B844</f>
        <v>-1.3782284721833156E-2</v>
      </c>
      <c r="D845" s="12">
        <f t="shared" si="143"/>
        <v>-1.607680509004147E-2</v>
      </c>
      <c r="E845" s="12">
        <f t="shared" si="143"/>
        <v>-2.8868360277136258E-2</v>
      </c>
      <c r="F845" s="12">
        <f t="shared" si="143"/>
        <v>-8.4423305588585025E-3</v>
      </c>
      <c r="G845" s="12">
        <f t="shared" si="143"/>
        <v>-9.353639525122916E-3</v>
      </c>
      <c r="H845" s="12">
        <f t="shared" si="143"/>
        <v>1.6523423314368721E-2</v>
      </c>
      <c r="I845" s="12">
        <f t="shared" si="143"/>
        <v>-2.0184578743673711E-2</v>
      </c>
      <c r="J845" s="12">
        <f t="shared" si="143"/>
        <v>-6.3198833252309187E-3</v>
      </c>
      <c r="K845" s="12">
        <f t="shared" si="143"/>
        <v>-1.4004403131115459E-2</v>
      </c>
      <c r="L845" s="12">
        <f t="shared" si="143"/>
        <v>-7.2567140110401289E-3</v>
      </c>
    </row>
    <row r="846" spans="1:12" ht="63.75" thickBot="1">
      <c r="A846" s="10" t="s">
        <v>20</v>
      </c>
      <c r="B846" s="16"/>
      <c r="C846" s="17"/>
      <c r="D846" s="17"/>
      <c r="E846" s="17"/>
      <c r="F846" s="17"/>
      <c r="G846" s="12">
        <f t="shared" ref="G846:L846" si="144">(G844-B844)/B844</f>
        <v>-7.434590173118942E-2</v>
      </c>
      <c r="H846" s="12">
        <f t="shared" si="144"/>
        <v>-4.5901266829517694E-2</v>
      </c>
      <c r="I846" s="12">
        <f t="shared" si="144"/>
        <v>-4.9884526558891452E-2</v>
      </c>
      <c r="J846" s="12">
        <f t="shared" si="144"/>
        <v>-2.7824019024970274E-2</v>
      </c>
      <c r="K846" s="12">
        <f t="shared" si="144"/>
        <v>-3.3277371387456532E-2</v>
      </c>
      <c r="L846" s="12">
        <f t="shared" si="144"/>
        <v>-3.1231085824960658E-2</v>
      </c>
    </row>
    <row r="847" spans="1:12" ht="63.75" thickBot="1">
      <c r="A847" s="10" t="s">
        <v>21</v>
      </c>
      <c r="B847" s="16"/>
      <c r="C847" s="17"/>
      <c r="D847" s="17"/>
      <c r="E847" s="17"/>
      <c r="F847" s="17"/>
      <c r="G847" s="12"/>
      <c r="H847" s="12"/>
      <c r="I847" s="12"/>
      <c r="J847" s="12"/>
      <c r="K847" s="12"/>
      <c r="L847" s="12">
        <f>(L844-B844)/B844</f>
        <v>-0.10325508431844921</v>
      </c>
    </row>
    <row r="848" spans="1:12" ht="32.25" thickBot="1">
      <c r="A848" s="10" t="s">
        <v>22</v>
      </c>
      <c r="B848" s="12">
        <f t="shared" ref="B848:L848" si="145">B840/B844</f>
        <v>0.3706650232506023</v>
      </c>
      <c r="C848" s="12">
        <f t="shared" si="145"/>
        <v>0.36970970857240243</v>
      </c>
      <c r="D848" s="12">
        <f t="shared" si="145"/>
        <v>0.37621247113163975</v>
      </c>
      <c r="E848" s="12">
        <f t="shared" si="145"/>
        <v>0.37282996432818072</v>
      </c>
      <c r="F848" s="12">
        <f t="shared" si="145"/>
        <v>0.37438541791581725</v>
      </c>
      <c r="G848" s="12">
        <f t="shared" si="145"/>
        <v>0.37598353710204574</v>
      </c>
      <c r="H848" s="12" t="e">
        <f t="shared" si="145"/>
        <v>#VALUE!</v>
      </c>
      <c r="I848" s="12" t="e">
        <f t="shared" si="145"/>
        <v>#VALUE!</v>
      </c>
      <c r="J848" s="12" t="e">
        <f t="shared" si="145"/>
        <v>#VALUE!</v>
      </c>
      <c r="K848" s="12">
        <f t="shared" si="145"/>
        <v>0.33802642188178378</v>
      </c>
      <c r="L848" s="12">
        <f t="shared" si="145"/>
        <v>0.33587404723228786</v>
      </c>
    </row>
    <row r="849" spans="1:13" ht="63">
      <c r="A849" s="18" t="s">
        <v>23</v>
      </c>
      <c r="B849" s="19"/>
      <c r="C849" s="19">
        <f t="shared" ref="C849:K849" si="146">(C848-B848)</f>
        <v>-9.5531467819987004E-4</v>
      </c>
      <c r="D849" s="19">
        <f t="shared" si="146"/>
        <v>6.5027625592373184E-3</v>
      </c>
      <c r="E849" s="19">
        <f t="shared" si="146"/>
        <v>-3.3825068034590289E-3</v>
      </c>
      <c r="F849" s="19">
        <f t="shared" si="146"/>
        <v>1.555453587636535E-3</v>
      </c>
      <c r="G849" s="19">
        <f t="shared" si="146"/>
        <v>1.598119186228486E-3</v>
      </c>
      <c r="H849" s="19" t="e">
        <f t="shared" si="146"/>
        <v>#VALUE!</v>
      </c>
      <c r="I849" s="19" t="e">
        <f t="shared" si="146"/>
        <v>#VALUE!</v>
      </c>
      <c r="J849" s="19" t="e">
        <f t="shared" si="146"/>
        <v>#VALUE!</v>
      </c>
      <c r="K849" s="19" t="e">
        <f t="shared" si="146"/>
        <v>#VALUE!</v>
      </c>
      <c r="L849" s="19">
        <f>(L848-K848)</f>
        <v>-2.1523746494959139E-3</v>
      </c>
    </row>
    <row r="850" spans="1:13" ht="63">
      <c r="A850" s="18" t="s">
        <v>24</v>
      </c>
      <c r="B850" s="19"/>
      <c r="C850" s="19"/>
      <c r="D850" s="19"/>
      <c r="E850" s="19"/>
      <c r="F850" s="19"/>
      <c r="G850" s="19">
        <f>G848-B848</f>
        <v>5.3185138514434405E-3</v>
      </c>
      <c r="H850" s="19" t="e">
        <f t="shared" ref="H850:K850" si="147">H848-C848</f>
        <v>#VALUE!</v>
      </c>
      <c r="I850" s="19" t="e">
        <f t="shared" si="147"/>
        <v>#VALUE!</v>
      </c>
      <c r="J850" s="19" t="e">
        <f t="shared" si="147"/>
        <v>#VALUE!</v>
      </c>
      <c r="K850" s="19">
        <f t="shared" si="147"/>
        <v>-3.6358996034033475E-2</v>
      </c>
      <c r="L850" s="19">
        <f>L848-G848</f>
        <v>-4.0109489869757875E-2</v>
      </c>
    </row>
    <row r="851" spans="1:13" ht="63">
      <c r="A851" s="18" t="s">
        <v>25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>
        <f>L848-B848</f>
        <v>-3.4790976018314435E-2</v>
      </c>
    </row>
    <row r="852" spans="1:13" ht="15.75">
      <c r="A852" s="18"/>
      <c r="B852" s="20"/>
      <c r="C852" s="20"/>
      <c r="D852" s="20"/>
      <c r="E852" s="20"/>
      <c r="F852" s="20"/>
      <c r="G852" s="19"/>
      <c r="H852" s="19"/>
      <c r="I852" s="19"/>
      <c r="J852" s="19"/>
      <c r="K852" s="19"/>
      <c r="L852" s="19"/>
    </row>
    <row r="853" spans="1:13" ht="15.75">
      <c r="A853" s="21" t="s">
        <v>96</v>
      </c>
      <c r="B853" s="21"/>
      <c r="C853" s="21"/>
      <c r="D853" s="21"/>
      <c r="E853" s="21"/>
      <c r="F853" s="21"/>
      <c r="G853" s="22"/>
      <c r="H853" s="22"/>
      <c r="I853" s="22"/>
      <c r="J853" s="22"/>
      <c r="K853" s="22"/>
      <c r="L853" s="22"/>
      <c r="M853" s="23"/>
    </row>
    <row r="854" spans="1:13" ht="16.5" thickBot="1">
      <c r="A854" s="24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3"/>
    </row>
    <row r="855" spans="1:13" ht="32.25" thickBot="1">
      <c r="A855" s="57" t="s">
        <v>27</v>
      </c>
      <c r="B855" s="4" t="s">
        <v>52</v>
      </c>
      <c r="C855" s="4" t="s">
        <v>53</v>
      </c>
      <c r="D855" s="4" t="s">
        <v>54</v>
      </c>
      <c r="E855" s="4" t="s">
        <v>55</v>
      </c>
      <c r="F855" s="4" t="s">
        <v>56</v>
      </c>
      <c r="G855" s="4" t="s">
        <v>57</v>
      </c>
      <c r="H855" s="4" t="s">
        <v>58</v>
      </c>
      <c r="I855" s="4" t="s">
        <v>59</v>
      </c>
      <c r="J855" s="4" t="s">
        <v>60</v>
      </c>
      <c r="K855" s="4" t="s">
        <v>61</v>
      </c>
      <c r="L855" s="4" t="s">
        <v>62</v>
      </c>
      <c r="M855" s="58" t="s">
        <v>28</v>
      </c>
    </row>
    <row r="856" spans="1:13" ht="16.5" thickBot="1">
      <c r="A856" s="28" t="s">
        <v>29</v>
      </c>
      <c r="B856" s="29" t="s">
        <v>47</v>
      </c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0"/>
    </row>
    <row r="857" spans="1:13" ht="16.5" thickBot="1">
      <c r="A857" s="28" t="s">
        <v>30</v>
      </c>
      <c r="B857" s="59" t="s">
        <v>43</v>
      </c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2"/>
    </row>
    <row r="858" spans="1:13" ht="16.5" thickBot="1">
      <c r="A858" s="28" t="s">
        <v>31</v>
      </c>
      <c r="B858" s="59" t="s">
        <v>43</v>
      </c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2"/>
    </row>
    <row r="859" spans="1:13" ht="16.5" thickBot="1">
      <c r="A859" s="28" t="s">
        <v>32</v>
      </c>
      <c r="B859" s="59" t="s">
        <v>43</v>
      </c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2"/>
    </row>
    <row r="860" spans="1:13" ht="16.5" thickBot="1">
      <c r="A860" s="28" t="s">
        <v>33</v>
      </c>
      <c r="B860" s="59" t="s">
        <v>43</v>
      </c>
      <c r="C860" s="34">
        <f t="shared" ref="C860:L868" si="148">B829-C830</f>
        <v>-192</v>
      </c>
      <c r="D860" s="34">
        <f t="shared" si="148"/>
        <v>-237</v>
      </c>
      <c r="E860" s="34">
        <f t="shared" si="148"/>
        <v>-186</v>
      </c>
      <c r="F860" s="34">
        <f t="shared" si="148"/>
        <v>-226</v>
      </c>
      <c r="G860" s="34">
        <f t="shared" si="148"/>
        <v>-204</v>
      </c>
      <c r="H860" s="34">
        <f t="shared" si="148"/>
        <v>-174</v>
      </c>
      <c r="I860" s="34">
        <f t="shared" si="148"/>
        <v>-233</v>
      </c>
      <c r="J860" s="34">
        <f t="shared" si="148"/>
        <v>-281</v>
      </c>
      <c r="K860" s="34">
        <f t="shared" si="148"/>
        <v>-244</v>
      </c>
      <c r="L860" s="34">
        <f t="shared" si="148"/>
        <v>-300</v>
      </c>
      <c r="M860" s="32">
        <v>-227.7</v>
      </c>
    </row>
    <row r="861" spans="1:13" ht="16.5" thickBot="1">
      <c r="A861" s="28" t="s">
        <v>34</v>
      </c>
      <c r="B861" s="59" t="s">
        <v>43</v>
      </c>
      <c r="C861" s="34">
        <f t="shared" si="148"/>
        <v>-871</v>
      </c>
      <c r="D861" s="34">
        <f t="shared" si="148"/>
        <v>-1003</v>
      </c>
      <c r="E861" s="34">
        <f t="shared" si="148"/>
        <v>-808</v>
      </c>
      <c r="F861" s="34">
        <f t="shared" si="148"/>
        <v>-796</v>
      </c>
      <c r="G861" s="34">
        <f t="shared" si="148"/>
        <v>-793</v>
      </c>
      <c r="H861" s="34">
        <f t="shared" si="148"/>
        <v>-690</v>
      </c>
      <c r="I861" s="34">
        <f t="shared" si="148"/>
        <v>-759</v>
      </c>
      <c r="J861" s="34">
        <f t="shared" si="148"/>
        <v>-638</v>
      </c>
      <c r="K861" s="34">
        <f t="shared" si="148"/>
        <v>-642</v>
      </c>
      <c r="L861" s="34">
        <f t="shared" si="148"/>
        <v>-699</v>
      </c>
      <c r="M861" s="32">
        <v>-769.9</v>
      </c>
    </row>
    <row r="862" spans="1:13" ht="16.5" thickBot="1">
      <c r="A862" s="28" t="s">
        <v>35</v>
      </c>
      <c r="B862" s="59" t="s">
        <v>43</v>
      </c>
      <c r="C862" s="34">
        <f t="shared" si="148"/>
        <v>37</v>
      </c>
      <c r="D862" s="34">
        <f t="shared" si="148"/>
        <v>32</v>
      </c>
      <c r="E862" s="34">
        <f t="shared" si="148"/>
        <v>121</v>
      </c>
      <c r="F862" s="34">
        <f t="shared" si="148"/>
        <v>36</v>
      </c>
      <c r="G862" s="34">
        <f t="shared" si="148"/>
        <v>17</v>
      </c>
      <c r="H862" s="34">
        <f t="shared" si="148"/>
        <v>19</v>
      </c>
      <c r="I862" s="34">
        <f t="shared" si="148"/>
        <v>34</v>
      </c>
      <c r="J862" s="34">
        <f t="shared" si="148"/>
        <v>74</v>
      </c>
      <c r="K862" s="34">
        <f t="shared" si="148"/>
        <v>31</v>
      </c>
      <c r="L862" s="34">
        <f t="shared" si="148"/>
        <v>68</v>
      </c>
      <c r="M862" s="32">
        <v>46.9</v>
      </c>
    </row>
    <row r="863" spans="1:13" ht="16.5" thickBot="1">
      <c r="A863" s="28" t="s">
        <v>36</v>
      </c>
      <c r="B863" s="59" t="s">
        <v>43</v>
      </c>
      <c r="C863" s="34">
        <f t="shared" si="148"/>
        <v>-21</v>
      </c>
      <c r="D863" s="34">
        <f t="shared" si="148"/>
        <v>-47</v>
      </c>
      <c r="E863" s="34">
        <f t="shared" si="148"/>
        <v>14</v>
      </c>
      <c r="F863" s="34">
        <f t="shared" si="148"/>
        <v>-16</v>
      </c>
      <c r="G863" s="34">
        <f t="shared" si="148"/>
        <v>-38</v>
      </c>
      <c r="H863" s="34">
        <f t="shared" si="148"/>
        <v>-21</v>
      </c>
      <c r="I863" s="34">
        <f t="shared" si="148"/>
        <v>-33</v>
      </c>
      <c r="J863" s="34">
        <f t="shared" si="148"/>
        <v>-4</v>
      </c>
      <c r="K863" s="34">
        <f t="shared" si="148"/>
        <v>-40</v>
      </c>
      <c r="L863" s="34">
        <f t="shared" si="148"/>
        <v>-20</v>
      </c>
      <c r="M863" s="32">
        <v>-22.6</v>
      </c>
    </row>
    <row r="864" spans="1:13" ht="16.5" thickBot="1">
      <c r="A864" s="28" t="s">
        <v>37</v>
      </c>
      <c r="B864" s="59" t="s">
        <v>43</v>
      </c>
      <c r="C864" s="34">
        <f t="shared" si="148"/>
        <v>96</v>
      </c>
      <c r="D864" s="34">
        <f t="shared" si="148"/>
        <v>129</v>
      </c>
      <c r="E864" s="34">
        <f t="shared" si="148"/>
        <v>56</v>
      </c>
      <c r="F864" s="34">
        <f t="shared" si="148"/>
        <v>73</v>
      </c>
      <c r="G864" s="34">
        <f t="shared" si="148"/>
        <v>47</v>
      </c>
      <c r="H864" s="34">
        <f t="shared" si="148"/>
        <v>53</v>
      </c>
      <c r="I864" s="34">
        <f t="shared" si="148"/>
        <v>59</v>
      </c>
      <c r="J864" s="34">
        <f t="shared" si="148"/>
        <v>214</v>
      </c>
      <c r="K864" s="34">
        <f t="shared" si="148"/>
        <v>0</v>
      </c>
      <c r="L864" s="34">
        <f t="shared" si="148"/>
        <v>19</v>
      </c>
      <c r="M864" s="32">
        <v>74.599999999999994</v>
      </c>
    </row>
    <row r="865" spans="1:13" ht="16.5" thickBot="1">
      <c r="A865" s="28" t="s">
        <v>38</v>
      </c>
      <c r="B865" s="59" t="s">
        <v>43</v>
      </c>
      <c r="C865" s="34">
        <f t="shared" si="148"/>
        <v>396</v>
      </c>
      <c r="D865" s="34">
        <f t="shared" si="148"/>
        <v>429</v>
      </c>
      <c r="E865" s="34">
        <f t="shared" si="148"/>
        <v>397</v>
      </c>
      <c r="F865" s="34">
        <f t="shared" si="148"/>
        <v>370</v>
      </c>
      <c r="G865" s="34">
        <f t="shared" si="148"/>
        <v>306</v>
      </c>
      <c r="H865" s="34">
        <f t="shared" si="148"/>
        <v>302</v>
      </c>
      <c r="I865" s="34">
        <f t="shared" si="148"/>
        <v>299</v>
      </c>
      <c r="J865" s="34">
        <f t="shared" si="148"/>
        <v>387</v>
      </c>
      <c r="K865" s="34">
        <f t="shared" si="148"/>
        <v>205</v>
      </c>
      <c r="L865" s="34">
        <f t="shared" si="148"/>
        <v>298</v>
      </c>
      <c r="M865" s="32">
        <v>338.9</v>
      </c>
    </row>
    <row r="866" spans="1:13" ht="16.5" thickBot="1">
      <c r="A866" s="28" t="s">
        <v>39</v>
      </c>
      <c r="B866" s="59" t="s">
        <v>43</v>
      </c>
      <c r="C866" s="34">
        <f t="shared" si="148"/>
        <v>145</v>
      </c>
      <c r="D866" s="34">
        <f t="shared" si="148"/>
        <v>173</v>
      </c>
      <c r="E866" s="34">
        <f t="shared" si="148"/>
        <v>163</v>
      </c>
      <c r="F866" s="34">
        <f t="shared" si="148"/>
        <v>112</v>
      </c>
      <c r="G866" s="34">
        <f t="shared" si="148"/>
        <v>179</v>
      </c>
      <c r="H866" s="34">
        <f t="shared" si="148"/>
        <v>156</v>
      </c>
      <c r="I866" s="34">
        <f t="shared" si="148"/>
        <v>122</v>
      </c>
      <c r="J866" s="34">
        <f t="shared" si="148"/>
        <v>156</v>
      </c>
      <c r="K866" s="34">
        <f t="shared" si="148"/>
        <v>54</v>
      </c>
      <c r="L866" s="34">
        <f t="shared" si="148"/>
        <v>148</v>
      </c>
      <c r="M866" s="32">
        <v>140.80000000000001</v>
      </c>
    </row>
    <row r="867" spans="1:13" ht="16.5" thickBot="1">
      <c r="A867" s="28" t="s">
        <v>40</v>
      </c>
      <c r="B867" s="59" t="s">
        <v>43</v>
      </c>
      <c r="C867" s="34">
        <f t="shared" si="148"/>
        <v>62</v>
      </c>
      <c r="D867" s="34">
        <f t="shared" si="148"/>
        <v>85</v>
      </c>
      <c r="E867" s="34">
        <f t="shared" si="148"/>
        <v>54</v>
      </c>
      <c r="F867" s="34">
        <f t="shared" si="148"/>
        <v>48</v>
      </c>
      <c r="G867" s="34">
        <f t="shared" si="148"/>
        <v>59</v>
      </c>
      <c r="H867" s="34">
        <f t="shared" si="148"/>
        <v>94</v>
      </c>
      <c r="I867" s="34">
        <f t="shared" si="148"/>
        <v>62</v>
      </c>
      <c r="J867" s="34">
        <f t="shared" si="148"/>
        <v>81</v>
      </c>
      <c r="K867" s="34">
        <f t="shared" si="148"/>
        <v>94</v>
      </c>
      <c r="L867" s="34">
        <f t="shared" si="148"/>
        <v>84</v>
      </c>
      <c r="M867" s="32">
        <v>72.3</v>
      </c>
    </row>
    <row r="868" spans="1:13" ht="16.5" thickBot="1">
      <c r="A868" s="33" t="s">
        <v>41</v>
      </c>
      <c r="B868" s="60" t="s">
        <v>43</v>
      </c>
      <c r="C868" s="34">
        <f t="shared" si="148"/>
        <v>317</v>
      </c>
      <c r="D868" s="34">
        <f t="shared" si="148"/>
        <v>311</v>
      </c>
      <c r="E868" s="34">
        <f t="shared" si="148"/>
        <v>311</v>
      </c>
      <c r="F868" s="34">
        <f t="shared" si="148"/>
        <v>291</v>
      </c>
      <c r="G868" s="34">
        <f t="shared" si="148"/>
        <v>308</v>
      </c>
      <c r="H868" s="34">
        <f t="shared" si="148"/>
        <v>376</v>
      </c>
      <c r="I868" s="34">
        <f t="shared" si="148"/>
        <v>353</v>
      </c>
      <c r="J868" s="34">
        <f t="shared" si="148"/>
        <v>299</v>
      </c>
      <c r="K868" s="34">
        <f t="shared" si="148"/>
        <v>403</v>
      </c>
      <c r="L868" s="34">
        <f>K837-L838</f>
        <v>341</v>
      </c>
      <c r="M868" s="35">
        <v>331</v>
      </c>
    </row>
    <row r="869" spans="1:13" ht="17.25" thickTop="1" thickBot="1">
      <c r="A869" s="37" t="s">
        <v>42</v>
      </c>
      <c r="B869" s="38" t="s">
        <v>43</v>
      </c>
      <c r="C869" s="39" t="s">
        <v>47</v>
      </c>
      <c r="D869" s="39" t="s">
        <v>47</v>
      </c>
      <c r="E869" s="39" t="s">
        <v>47</v>
      </c>
      <c r="F869" s="39" t="s">
        <v>47</v>
      </c>
      <c r="G869" s="39">
        <f t="shared" ref="G869:L869" si="149">B833-G838</f>
        <v>1044</v>
      </c>
      <c r="H869" s="39">
        <f t="shared" si="149"/>
        <v>1073</v>
      </c>
      <c r="I869" s="39">
        <f t="shared" si="149"/>
        <v>1052</v>
      </c>
      <c r="J869" s="39">
        <f t="shared" si="149"/>
        <v>896</v>
      </c>
      <c r="K869" s="39">
        <f t="shared" si="149"/>
        <v>955</v>
      </c>
      <c r="L869" s="39">
        <f t="shared" si="149"/>
        <v>943</v>
      </c>
      <c r="M869" s="40">
        <v>993.83333333333337</v>
      </c>
    </row>
    <row r="870" spans="1:13" ht="15.75">
      <c r="A870" s="41"/>
      <c r="B870" s="42"/>
      <c r="C870" s="43"/>
      <c r="D870" s="43"/>
      <c r="E870" s="43"/>
      <c r="F870" s="43"/>
      <c r="G870" s="43"/>
      <c r="H870" s="44"/>
      <c r="I870" s="44"/>
      <c r="J870" s="44"/>
      <c r="K870" s="44"/>
      <c r="L870" s="44"/>
      <c r="M870" s="43"/>
    </row>
    <row r="871" spans="1:13" ht="15.75">
      <c r="A871" s="61"/>
      <c r="B871" s="62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</row>
    <row r="872" spans="1:13" ht="15.75">
      <c r="A872" s="21" t="s">
        <v>97</v>
      </c>
      <c r="B872" s="21"/>
      <c r="C872" s="21"/>
      <c r="D872" s="21"/>
      <c r="E872" s="21"/>
      <c r="F872" s="21"/>
      <c r="G872" s="21"/>
      <c r="H872" s="22"/>
      <c r="I872" s="22"/>
      <c r="J872" s="22"/>
      <c r="K872" s="22"/>
      <c r="L872" s="22"/>
      <c r="M872" s="23"/>
    </row>
    <row r="873" spans="1:13" ht="16.5" thickBot="1">
      <c r="A873" s="24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3"/>
    </row>
    <row r="874" spans="1:13" ht="32.25" thickBot="1">
      <c r="A874" s="3" t="s">
        <v>27</v>
      </c>
      <c r="B874" s="4" t="s">
        <v>52</v>
      </c>
      <c r="C874" s="4" t="s">
        <v>53</v>
      </c>
      <c r="D874" s="4" t="s">
        <v>54</v>
      </c>
      <c r="E874" s="4" t="s">
        <v>55</v>
      </c>
      <c r="F874" s="4" t="s">
        <v>56</v>
      </c>
      <c r="G874" s="4" t="s">
        <v>57</v>
      </c>
      <c r="H874" s="4" t="s">
        <v>58</v>
      </c>
      <c r="I874" s="4" t="s">
        <v>59</v>
      </c>
      <c r="J874" s="4" t="s">
        <v>60</v>
      </c>
      <c r="K874" s="4" t="s">
        <v>61</v>
      </c>
      <c r="L874" s="4" t="s">
        <v>62</v>
      </c>
      <c r="M874" s="58" t="s">
        <v>28</v>
      </c>
    </row>
    <row r="875" spans="1:13" ht="16.5" thickBot="1">
      <c r="A875" s="28" t="s">
        <v>30</v>
      </c>
      <c r="B875" s="47" t="s">
        <v>47</v>
      </c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9"/>
    </row>
    <row r="876" spans="1:13" ht="16.5" thickBot="1">
      <c r="A876" s="28" t="s">
        <v>31</v>
      </c>
      <c r="B876" s="47" t="s">
        <v>47</v>
      </c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9"/>
    </row>
    <row r="877" spans="1:13" ht="16.5" thickBot="1">
      <c r="A877" s="28" t="s">
        <v>32</v>
      </c>
      <c r="B877" s="47" t="s">
        <v>47</v>
      </c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9"/>
    </row>
    <row r="878" spans="1:13" ht="16.5" thickBot="1">
      <c r="A878" s="28" t="s">
        <v>33</v>
      </c>
      <c r="B878" s="47" t="s">
        <v>47</v>
      </c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9"/>
    </row>
    <row r="879" spans="1:13" ht="16.5" thickBot="1">
      <c r="A879" s="28" t="s">
        <v>34</v>
      </c>
      <c r="B879" s="47" t="s">
        <v>47</v>
      </c>
      <c r="C879" s="48">
        <f t="shared" ref="C879:L886" si="150">(B830-C831)/B830</f>
        <v>-3.1557971014492754</v>
      </c>
      <c r="D879" s="48">
        <f t="shared" si="150"/>
        <v>-5.223958333333333</v>
      </c>
      <c r="E879" s="48">
        <f t="shared" si="150"/>
        <v>-3.409282700421941</v>
      </c>
      <c r="F879" s="48">
        <f t="shared" si="150"/>
        <v>-4.279569892473118</v>
      </c>
      <c r="G879" s="48">
        <f t="shared" si="150"/>
        <v>-3.5088495575221237</v>
      </c>
      <c r="H879" s="48">
        <f t="shared" si="150"/>
        <v>-3.3823529411764706</v>
      </c>
      <c r="I879" s="48">
        <f t="shared" si="150"/>
        <v>-4.3620689655172411</v>
      </c>
      <c r="J879" s="48">
        <f t="shared" si="150"/>
        <v>-2.7381974248927037</v>
      </c>
      <c r="K879" s="48">
        <f t="shared" si="150"/>
        <v>-2.2846975088967971</v>
      </c>
      <c r="L879" s="48">
        <f t="shared" si="150"/>
        <v>-2.8647540983606556</v>
      </c>
      <c r="M879" s="49">
        <v>-3.5209528524043661</v>
      </c>
    </row>
    <row r="880" spans="1:13" ht="16.5" thickBot="1">
      <c r="A880" s="28" t="s">
        <v>35</v>
      </c>
      <c r="B880" s="47" t="s">
        <v>47</v>
      </c>
      <c r="C880" s="48">
        <f t="shared" si="150"/>
        <v>3.1596925704526047E-2</v>
      </c>
      <c r="D880" s="48">
        <f t="shared" si="150"/>
        <v>2.7898866608544029E-2</v>
      </c>
      <c r="E880" s="48">
        <f t="shared" si="150"/>
        <v>0.10125523012552301</v>
      </c>
      <c r="F880" s="48">
        <f t="shared" si="150"/>
        <v>3.4449760765550237E-2</v>
      </c>
      <c r="G880" s="48">
        <f t="shared" si="150"/>
        <v>1.7311608961303463E-2</v>
      </c>
      <c r="H880" s="48">
        <f t="shared" si="150"/>
        <v>1.8645731108930325E-2</v>
      </c>
      <c r="I880" s="48">
        <f t="shared" si="150"/>
        <v>3.803131991051454E-2</v>
      </c>
      <c r="J880" s="48">
        <f t="shared" si="150"/>
        <v>7.931404072883172E-2</v>
      </c>
      <c r="K880" s="48">
        <f t="shared" si="150"/>
        <v>3.5591274397244549E-2</v>
      </c>
      <c r="L880" s="48">
        <f t="shared" si="150"/>
        <v>7.3672806067172261E-2</v>
      </c>
      <c r="M880" s="49">
        <v>4.5776756437814009E-2</v>
      </c>
    </row>
    <row r="881" spans="1:14" ht="16.5" thickBot="1">
      <c r="A881" s="28" t="s">
        <v>36</v>
      </c>
      <c r="B881" s="47" t="s">
        <v>47</v>
      </c>
      <c r="C881" s="48">
        <f t="shared" si="150"/>
        <v>-1.7691659646166806E-2</v>
      </c>
      <c r="D881" s="48">
        <f t="shared" si="150"/>
        <v>-4.1446208112874777E-2</v>
      </c>
      <c r="E881" s="48">
        <f t="shared" si="150"/>
        <v>1.2556053811659192E-2</v>
      </c>
      <c r="F881" s="48">
        <f t="shared" si="150"/>
        <v>-1.4897579143389199E-2</v>
      </c>
      <c r="G881" s="48">
        <f t="shared" si="150"/>
        <v>-3.7661050545094152E-2</v>
      </c>
      <c r="H881" s="48">
        <f t="shared" si="150"/>
        <v>-2.1761658031088083E-2</v>
      </c>
      <c r="I881" s="48">
        <f t="shared" si="150"/>
        <v>-3.3000000000000002E-2</v>
      </c>
      <c r="J881" s="48">
        <f t="shared" si="150"/>
        <v>-4.6511627906976744E-3</v>
      </c>
      <c r="K881" s="48">
        <f t="shared" si="150"/>
        <v>-4.6565774155995346E-2</v>
      </c>
      <c r="L881" s="48">
        <f t="shared" si="150"/>
        <v>-2.3809523809523808E-2</v>
      </c>
      <c r="M881" s="49">
        <v>-2.2892856242317065E-2</v>
      </c>
    </row>
    <row r="882" spans="1:14" ht="16.5" thickBot="1">
      <c r="A882" s="28" t="s">
        <v>37</v>
      </c>
      <c r="B882" s="47" t="s">
        <v>47</v>
      </c>
      <c r="C882" s="48">
        <f t="shared" si="150"/>
        <v>8.2121471343028232E-2</v>
      </c>
      <c r="D882" s="48">
        <f t="shared" si="150"/>
        <v>0.10678807947019868</v>
      </c>
      <c r="E882" s="48">
        <f t="shared" si="150"/>
        <v>4.7417442845046572E-2</v>
      </c>
      <c r="F882" s="48">
        <f t="shared" si="150"/>
        <v>6.630336058128973E-2</v>
      </c>
      <c r="G882" s="48">
        <f t="shared" si="150"/>
        <v>4.3119266055045874E-2</v>
      </c>
      <c r="H882" s="48">
        <f t="shared" si="150"/>
        <v>5.0620821394460364E-2</v>
      </c>
      <c r="I882" s="48">
        <f t="shared" si="150"/>
        <v>5.9837728194726165E-2</v>
      </c>
      <c r="J882" s="48">
        <f t="shared" si="150"/>
        <v>0.20716360116166505</v>
      </c>
      <c r="K882" s="48">
        <f t="shared" si="150"/>
        <v>0</v>
      </c>
      <c r="L882" s="48">
        <f t="shared" si="150"/>
        <v>2.1134593993325918E-2</v>
      </c>
      <c r="M882" s="49">
        <v>6.8450636503878656E-2</v>
      </c>
    </row>
    <row r="883" spans="1:14" ht="16.5" thickBot="1">
      <c r="A883" s="28" t="s">
        <v>38</v>
      </c>
      <c r="B883" s="47" t="s">
        <v>47</v>
      </c>
      <c r="C883" s="48">
        <f t="shared" si="150"/>
        <v>0.37183098591549296</v>
      </c>
      <c r="D883" s="48">
        <f t="shared" si="150"/>
        <v>0.39981360671015842</v>
      </c>
      <c r="E883" s="48">
        <f t="shared" si="150"/>
        <v>0.36793327154772937</v>
      </c>
      <c r="F883" s="48">
        <f t="shared" si="150"/>
        <v>0.3288888888888889</v>
      </c>
      <c r="G883" s="48">
        <f t="shared" si="150"/>
        <v>0.29766536964980544</v>
      </c>
      <c r="H883" s="48">
        <f t="shared" si="150"/>
        <v>0.28954937679769893</v>
      </c>
      <c r="I883" s="48">
        <f t="shared" si="150"/>
        <v>0.30080482897384309</v>
      </c>
      <c r="J883" s="48">
        <f t="shared" si="150"/>
        <v>0.41747572815533979</v>
      </c>
      <c r="K883" s="48">
        <f t="shared" si="150"/>
        <v>0.2503052503052503</v>
      </c>
      <c r="L883" s="48">
        <f t="shared" si="150"/>
        <v>0.34490740740740738</v>
      </c>
      <c r="M883" s="49">
        <v>0.33691747143516149</v>
      </c>
    </row>
    <row r="884" spans="1:14" ht="16.5" thickBot="1">
      <c r="A884" s="28" t="s">
        <v>39</v>
      </c>
      <c r="B884" s="47" t="s">
        <v>47</v>
      </c>
      <c r="C884" s="48">
        <f t="shared" si="150"/>
        <v>0.21449704142011836</v>
      </c>
      <c r="D884" s="48">
        <f t="shared" si="150"/>
        <v>0.25859491778774291</v>
      </c>
      <c r="E884" s="48">
        <f t="shared" si="150"/>
        <v>0.25310559006211181</v>
      </c>
      <c r="F884" s="48">
        <f t="shared" si="150"/>
        <v>0.16422287390029325</v>
      </c>
      <c r="G884" s="48">
        <f t="shared" si="150"/>
        <v>0.23708609271523179</v>
      </c>
      <c r="H884" s="48">
        <f t="shared" si="150"/>
        <v>0.21606648199445982</v>
      </c>
      <c r="I884" s="48">
        <f t="shared" si="150"/>
        <v>0.16464237516869096</v>
      </c>
      <c r="J884" s="48">
        <f t="shared" si="150"/>
        <v>0.22446043165467625</v>
      </c>
      <c r="K884" s="48">
        <f t="shared" si="150"/>
        <v>0.1</v>
      </c>
      <c r="L884" s="48">
        <f t="shared" si="150"/>
        <v>0.24104234527687296</v>
      </c>
      <c r="M884" s="49">
        <v>0.20737181499801979</v>
      </c>
    </row>
    <row r="885" spans="1:14" ht="16.5" thickBot="1">
      <c r="A885" s="28" t="s">
        <v>40</v>
      </c>
      <c r="B885" s="47" t="s">
        <v>47</v>
      </c>
      <c r="C885" s="48">
        <f t="shared" si="150"/>
        <v>0.125</v>
      </c>
      <c r="D885" s="48">
        <f t="shared" si="150"/>
        <v>0.160075329566855</v>
      </c>
      <c r="E885" s="48">
        <f t="shared" si="150"/>
        <v>0.10887096774193548</v>
      </c>
      <c r="F885" s="48">
        <f t="shared" si="150"/>
        <v>9.9792099792099798E-2</v>
      </c>
      <c r="G885" s="48">
        <f t="shared" si="150"/>
        <v>0.10350877192982456</v>
      </c>
      <c r="H885" s="48">
        <f t="shared" si="150"/>
        <v>0.16319444444444445</v>
      </c>
      <c r="I885" s="48">
        <f t="shared" si="150"/>
        <v>0.10954063604240283</v>
      </c>
      <c r="J885" s="48">
        <f t="shared" si="150"/>
        <v>0.13085621970920841</v>
      </c>
      <c r="K885" s="48">
        <f t="shared" si="150"/>
        <v>0.17439703153988867</v>
      </c>
      <c r="L885" s="48">
        <f t="shared" si="150"/>
        <v>0.1728395061728395</v>
      </c>
      <c r="M885" s="49">
        <v>0.13480750069394984</v>
      </c>
    </row>
    <row r="886" spans="1:14" ht="16.5" thickBot="1">
      <c r="A886" s="33" t="s">
        <v>41</v>
      </c>
      <c r="B886" s="47" t="s">
        <v>47</v>
      </c>
      <c r="C886" s="48">
        <f t="shared" si="150"/>
        <v>0.72540045766590389</v>
      </c>
      <c r="D886" s="48">
        <f t="shared" si="150"/>
        <v>0.71658986175115202</v>
      </c>
      <c r="E886" s="48">
        <f t="shared" si="150"/>
        <v>0.69730941704035876</v>
      </c>
      <c r="F886" s="48">
        <f t="shared" si="150"/>
        <v>0.65837104072398189</v>
      </c>
      <c r="G886" s="48">
        <f t="shared" si="150"/>
        <v>0.71131639722863738</v>
      </c>
      <c r="H886" s="48">
        <f t="shared" si="150"/>
        <v>0.735812133072407</v>
      </c>
      <c r="I886" s="48">
        <f t="shared" si="150"/>
        <v>0.73236514522821572</v>
      </c>
      <c r="J886" s="48">
        <f t="shared" si="150"/>
        <v>0.59325396825396826</v>
      </c>
      <c r="K886" s="48">
        <f t="shared" si="150"/>
        <v>0.74907063197026025</v>
      </c>
      <c r="L886" s="48">
        <f>(K837-L838)/K837</f>
        <v>0.76629213483146064</v>
      </c>
      <c r="M886" s="49">
        <v>0.70857811877663468</v>
      </c>
    </row>
    <row r="887" spans="1:14" ht="17.25" thickTop="1" thickBot="1">
      <c r="A887" s="64" t="s">
        <v>42</v>
      </c>
      <c r="B887" s="51"/>
      <c r="C887" s="51"/>
      <c r="D887" s="51"/>
      <c r="E887" s="51"/>
      <c r="F887" s="51"/>
      <c r="G887" s="51">
        <f t="shared" ref="G887:L887" si="151">(B833-G838)/B833</f>
        <v>0.89307100085543201</v>
      </c>
      <c r="H887" s="51">
        <f t="shared" si="151"/>
        <v>0.88824503311258274</v>
      </c>
      <c r="I887" s="51">
        <f t="shared" si="151"/>
        <v>0.89077053344623203</v>
      </c>
      <c r="J887" s="51">
        <f t="shared" si="151"/>
        <v>0.81380563124432337</v>
      </c>
      <c r="K887" s="51">
        <f t="shared" si="151"/>
        <v>0.87614678899082565</v>
      </c>
      <c r="L887" s="51">
        <f t="shared" si="151"/>
        <v>0.90066857688634194</v>
      </c>
      <c r="M887" s="49">
        <v>0.87711792742262296</v>
      </c>
    </row>
    <row r="888" spans="1:14" ht="32.25" thickBot="1">
      <c r="A888" s="64" t="s">
        <v>67</v>
      </c>
      <c r="B888" s="53"/>
      <c r="C888" s="53"/>
      <c r="D888" s="53"/>
      <c r="E888" s="53"/>
      <c r="F888" s="53"/>
      <c r="G888" s="53"/>
      <c r="H888" s="53"/>
      <c r="I888" s="53"/>
      <c r="J888" s="54"/>
      <c r="K888" s="54">
        <f>AVERAGE(G887:K887)</f>
        <v>0.87240779752987918</v>
      </c>
      <c r="L888" s="54">
        <f>AVERAGE(H887:L887)</f>
        <v>0.87392731273606117</v>
      </c>
      <c r="M888" s="54"/>
    </row>
    <row r="889" spans="1:14" ht="15.75">
      <c r="A889" s="18"/>
      <c r="B889" s="20"/>
      <c r="C889" s="20"/>
      <c r="D889" s="20"/>
      <c r="E889" s="20"/>
      <c r="F889" s="20"/>
      <c r="G889" s="19"/>
      <c r="H889" s="19"/>
      <c r="I889" s="19"/>
      <c r="J889" s="19"/>
      <c r="K889" s="19"/>
      <c r="L889" s="19"/>
    </row>
    <row r="890" spans="1:14" ht="16.5" thickBot="1">
      <c r="A890" s="50"/>
      <c r="B890" s="53"/>
      <c r="C890" s="53"/>
      <c r="D890" s="53"/>
      <c r="E890" s="53"/>
      <c r="F890" s="53"/>
      <c r="G890" s="53"/>
      <c r="H890" s="53"/>
      <c r="I890" s="53"/>
      <c r="J890" s="54"/>
      <c r="K890" s="54"/>
      <c r="L890" s="54"/>
      <c r="M890" s="54"/>
      <c r="N890" s="54"/>
    </row>
    <row r="892" spans="1:14" ht="15.75">
      <c r="A892" s="1" t="s">
        <v>98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4" ht="16.5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4" ht="16.5" thickBot="1">
      <c r="A894" s="3"/>
      <c r="B894" s="4" t="s">
        <v>1</v>
      </c>
      <c r="C894" s="4" t="s">
        <v>2</v>
      </c>
      <c r="D894" s="4" t="s">
        <v>3</v>
      </c>
      <c r="E894" s="4" t="s">
        <v>4</v>
      </c>
      <c r="F894" s="4" t="s">
        <v>5</v>
      </c>
      <c r="G894" s="4" t="s">
        <v>6</v>
      </c>
      <c r="H894" s="4" t="s">
        <v>7</v>
      </c>
      <c r="I894" s="4" t="s">
        <v>8</v>
      </c>
      <c r="J894" s="4" t="s">
        <v>9</v>
      </c>
      <c r="K894" s="4" t="s">
        <v>10</v>
      </c>
      <c r="L894" s="4" t="s">
        <v>11</v>
      </c>
    </row>
    <row r="895" spans="1:14" ht="16.5" thickBot="1">
      <c r="A895" s="5" t="s">
        <v>12</v>
      </c>
      <c r="E895" s="6" t="s">
        <v>243</v>
      </c>
    </row>
    <row r="896" spans="1:14" ht="16.5" thickBot="1">
      <c r="A896" s="5">
        <v>1</v>
      </c>
      <c r="E896" s="6" t="s">
        <v>243</v>
      </c>
    </row>
    <row r="897" spans="1:12" ht="16.5" thickBot="1">
      <c r="A897" s="5">
        <v>2</v>
      </c>
    </row>
    <row r="898" spans="1:12" ht="16.5" thickBot="1">
      <c r="A898" s="5">
        <v>3</v>
      </c>
      <c r="H898" s="6" t="s">
        <v>243</v>
      </c>
      <c r="I898" s="6" t="s">
        <v>243</v>
      </c>
    </row>
    <row r="899" spans="1:12" ht="16.5" thickBot="1">
      <c r="A899" s="5">
        <v>4</v>
      </c>
      <c r="B899" s="6">
        <v>137</v>
      </c>
      <c r="C899" s="6">
        <v>135</v>
      </c>
      <c r="D899" s="6">
        <v>126</v>
      </c>
      <c r="E899" s="6">
        <v>95</v>
      </c>
      <c r="F899" s="6">
        <v>113</v>
      </c>
      <c r="G899" s="6">
        <v>388</v>
      </c>
      <c r="H899" s="6">
        <v>484</v>
      </c>
      <c r="I899" s="6">
        <v>560</v>
      </c>
      <c r="J899" s="6">
        <v>697</v>
      </c>
      <c r="K899" s="6">
        <v>601</v>
      </c>
      <c r="L899" s="6">
        <v>734</v>
      </c>
    </row>
    <row r="900" spans="1:12" ht="16.5" thickBot="1">
      <c r="A900" s="5">
        <v>5</v>
      </c>
      <c r="B900" s="6">
        <v>1465</v>
      </c>
      <c r="C900" s="6">
        <v>1514</v>
      </c>
      <c r="D900" s="6">
        <v>1270</v>
      </c>
      <c r="E900" s="6">
        <v>1247</v>
      </c>
      <c r="F900" s="6">
        <v>1152</v>
      </c>
      <c r="G900" s="6">
        <v>1384</v>
      </c>
      <c r="H900" s="6">
        <v>1365</v>
      </c>
      <c r="I900" s="6">
        <v>1386</v>
      </c>
      <c r="J900" s="6">
        <v>1331</v>
      </c>
      <c r="K900" s="6">
        <v>1279</v>
      </c>
      <c r="L900" s="6">
        <v>1223</v>
      </c>
    </row>
    <row r="901" spans="1:12" ht="16.5" thickBot="1">
      <c r="A901" s="5">
        <v>6</v>
      </c>
      <c r="B901" s="6">
        <v>1516</v>
      </c>
      <c r="C901" s="6">
        <v>1455</v>
      </c>
      <c r="D901" s="6">
        <v>1407</v>
      </c>
      <c r="E901" s="6">
        <v>1342</v>
      </c>
      <c r="F901" s="6">
        <v>1373</v>
      </c>
      <c r="G901" s="6">
        <v>1427</v>
      </c>
      <c r="H901" s="6">
        <v>1347</v>
      </c>
      <c r="I901" s="6">
        <v>1319</v>
      </c>
      <c r="J901" s="6">
        <v>1370</v>
      </c>
      <c r="K901" s="6">
        <v>1284</v>
      </c>
      <c r="L901" s="6">
        <v>1233</v>
      </c>
    </row>
    <row r="902" spans="1:12" ht="16.5" thickBot="1">
      <c r="A902" s="5">
        <v>7</v>
      </c>
      <c r="B902" s="6">
        <v>1560</v>
      </c>
      <c r="C902" s="6">
        <v>1572</v>
      </c>
      <c r="D902" s="6">
        <v>1469</v>
      </c>
      <c r="E902" s="6">
        <v>1457</v>
      </c>
      <c r="F902" s="6">
        <v>1487</v>
      </c>
      <c r="G902" s="6">
        <v>1535</v>
      </c>
      <c r="H902" s="6">
        <v>1509</v>
      </c>
      <c r="I902" s="6">
        <v>1423</v>
      </c>
      <c r="J902" s="6">
        <v>1342</v>
      </c>
      <c r="K902" s="6">
        <v>1404</v>
      </c>
      <c r="L902" s="6">
        <v>1323</v>
      </c>
    </row>
    <row r="903" spans="1:12" ht="16.5" thickBot="1">
      <c r="A903" s="5">
        <v>8</v>
      </c>
      <c r="B903" s="6">
        <v>1154</v>
      </c>
      <c r="C903" s="6">
        <v>1320</v>
      </c>
      <c r="D903" s="6">
        <v>1109</v>
      </c>
      <c r="E903" s="6">
        <v>1219</v>
      </c>
      <c r="F903" s="6">
        <v>1014</v>
      </c>
      <c r="G903" s="6">
        <v>1142</v>
      </c>
      <c r="H903" s="6">
        <v>1152</v>
      </c>
      <c r="I903" s="6">
        <v>1139</v>
      </c>
      <c r="J903" s="6">
        <v>1096</v>
      </c>
      <c r="K903" s="6">
        <v>1020</v>
      </c>
      <c r="L903" s="6">
        <v>1067</v>
      </c>
    </row>
    <row r="904" spans="1:12" ht="16.5" thickBot="1">
      <c r="A904" s="5">
        <v>9</v>
      </c>
      <c r="B904" s="6">
        <v>475</v>
      </c>
      <c r="C904" s="6">
        <v>818</v>
      </c>
      <c r="D904" s="6">
        <v>843</v>
      </c>
      <c r="E904" s="6">
        <v>578</v>
      </c>
      <c r="F904" s="6">
        <v>759</v>
      </c>
      <c r="G904" s="6">
        <v>582</v>
      </c>
      <c r="H904" s="6">
        <v>563</v>
      </c>
      <c r="I904" s="6">
        <v>553</v>
      </c>
      <c r="J904" s="6">
        <v>569</v>
      </c>
      <c r="K904" s="6">
        <v>647</v>
      </c>
      <c r="L904" s="6">
        <v>576</v>
      </c>
    </row>
    <row r="905" spans="1:12" ht="16.5" thickBot="1">
      <c r="A905" s="5">
        <v>10</v>
      </c>
      <c r="B905" s="6">
        <v>386</v>
      </c>
      <c r="C905" s="6">
        <v>485</v>
      </c>
      <c r="D905" s="6">
        <v>745</v>
      </c>
      <c r="E905" s="6">
        <v>548</v>
      </c>
      <c r="F905" s="6">
        <v>447</v>
      </c>
      <c r="G905" s="6">
        <v>613</v>
      </c>
      <c r="H905" s="6">
        <v>517</v>
      </c>
      <c r="I905" s="6">
        <v>498</v>
      </c>
      <c r="J905" s="6">
        <v>508</v>
      </c>
      <c r="K905" s="6">
        <v>590</v>
      </c>
      <c r="L905" s="6">
        <v>615</v>
      </c>
    </row>
    <row r="906" spans="1:12" ht="16.5" thickBot="1">
      <c r="A906" s="5">
        <v>11</v>
      </c>
      <c r="B906" s="6">
        <v>389</v>
      </c>
      <c r="C906" s="6">
        <v>421</v>
      </c>
      <c r="D906" s="6">
        <v>447</v>
      </c>
      <c r="E906" s="6">
        <v>503</v>
      </c>
      <c r="F906" s="6">
        <v>483</v>
      </c>
      <c r="G906" s="6">
        <v>416</v>
      </c>
      <c r="H906" s="6">
        <v>401</v>
      </c>
      <c r="I906" s="6">
        <v>415</v>
      </c>
      <c r="J906" s="6">
        <v>453</v>
      </c>
      <c r="K906" s="6">
        <v>512</v>
      </c>
      <c r="L906" s="6">
        <v>513</v>
      </c>
    </row>
    <row r="907" spans="1:12" ht="16.5" thickBot="1">
      <c r="A907" s="5">
        <v>12</v>
      </c>
      <c r="B907" s="6">
        <v>173</v>
      </c>
      <c r="C907" s="6">
        <v>222</v>
      </c>
      <c r="D907" s="6">
        <v>295</v>
      </c>
      <c r="E907" s="6">
        <v>230</v>
      </c>
      <c r="F907" s="6">
        <v>303</v>
      </c>
      <c r="G907" s="6">
        <v>278</v>
      </c>
      <c r="H907" s="6">
        <v>267</v>
      </c>
      <c r="I907" s="6">
        <v>227</v>
      </c>
      <c r="J907" s="6">
        <v>250</v>
      </c>
      <c r="K907" s="6">
        <v>282</v>
      </c>
      <c r="L907" s="6">
        <v>298</v>
      </c>
    </row>
    <row r="908" spans="1:12" ht="16.5" thickBot="1">
      <c r="A908" s="5" t="s">
        <v>13</v>
      </c>
      <c r="B908" s="6"/>
      <c r="C908" s="6"/>
      <c r="D908" s="6"/>
      <c r="E908" s="6"/>
      <c r="F908" s="55"/>
      <c r="G908" s="8"/>
      <c r="H908" s="8"/>
      <c r="I908" s="8"/>
      <c r="J908" s="8"/>
      <c r="K908" s="8"/>
      <c r="L908" s="9"/>
    </row>
    <row r="909" spans="1:12" ht="32.25" thickBot="1">
      <c r="A909" s="10" t="s">
        <v>14</v>
      </c>
      <c r="B909" s="11">
        <v>7255</v>
      </c>
      <c r="C909" s="11">
        <v>7942</v>
      </c>
      <c r="D909" s="11">
        <v>7711</v>
      </c>
      <c r="E909" s="11">
        <v>7221</v>
      </c>
      <c r="F909" s="11">
        <v>7131</v>
      </c>
      <c r="G909" s="11">
        <v>7765</v>
      </c>
      <c r="H909" s="6" t="s">
        <v>243</v>
      </c>
      <c r="I909" s="6" t="s">
        <v>243</v>
      </c>
      <c r="J909" s="11">
        <v>7616</v>
      </c>
      <c r="K909" s="11">
        <v>7619</v>
      </c>
      <c r="L909" s="11">
        <v>7582</v>
      </c>
    </row>
    <row r="910" spans="1:12" ht="48" thickBot="1">
      <c r="A910" s="10" t="s">
        <v>15</v>
      </c>
      <c r="B910" s="56"/>
      <c r="C910" s="12">
        <f t="shared" ref="C910:L910" si="152">((C909-B909)/B909)</f>
        <v>9.4693314955203306E-2</v>
      </c>
      <c r="D910" s="12">
        <f t="shared" si="152"/>
        <v>-2.9085872576177285E-2</v>
      </c>
      <c r="E910" s="12">
        <f t="shared" si="152"/>
        <v>-6.3545584230320321E-2</v>
      </c>
      <c r="F910" s="12">
        <f t="shared" si="152"/>
        <v>-1.2463647694225177E-2</v>
      </c>
      <c r="G910" s="12">
        <f t="shared" si="152"/>
        <v>8.8907586593745619E-2</v>
      </c>
      <c r="H910" s="12" t="e">
        <f t="shared" si="152"/>
        <v>#VALUE!</v>
      </c>
      <c r="I910" s="12" t="e">
        <f t="shared" si="152"/>
        <v>#VALUE!</v>
      </c>
      <c r="J910" s="12" t="e">
        <f t="shared" si="152"/>
        <v>#VALUE!</v>
      </c>
      <c r="K910" s="12">
        <f t="shared" si="152"/>
        <v>3.9390756302521009E-4</v>
      </c>
      <c r="L910" s="12">
        <f t="shared" si="152"/>
        <v>-4.8562803517521987E-3</v>
      </c>
    </row>
    <row r="911" spans="1:12" ht="48" thickBot="1">
      <c r="A911" s="10" t="s">
        <v>16</v>
      </c>
      <c r="B911" s="12"/>
      <c r="C911" s="12"/>
      <c r="D911" s="12"/>
      <c r="E911" s="12"/>
      <c r="F911" s="13"/>
      <c r="G911" s="13">
        <f t="shared" ref="G911:L911" si="153">(G909-B909)/B909</f>
        <v>7.0296347346657476E-2</v>
      </c>
      <c r="H911" s="13" t="e">
        <f t="shared" si="153"/>
        <v>#VALUE!</v>
      </c>
      <c r="I911" s="13" t="e">
        <f t="shared" si="153"/>
        <v>#VALUE!</v>
      </c>
      <c r="J911" s="13">
        <f t="shared" si="153"/>
        <v>5.4701564880210496E-2</v>
      </c>
      <c r="K911" s="13">
        <f t="shared" si="153"/>
        <v>6.8433599775627546E-2</v>
      </c>
      <c r="L911" s="13">
        <f t="shared" si="153"/>
        <v>-2.3567289117836447E-2</v>
      </c>
    </row>
    <row r="912" spans="1:12" ht="48" thickBot="1">
      <c r="A912" s="10" t="s">
        <v>17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3"/>
      <c r="L912" s="13">
        <f>(L909-B909)/B909</f>
        <v>4.5072363886974498E-2</v>
      </c>
    </row>
    <row r="913" spans="1:13" ht="32.25" thickBot="1">
      <c r="A913" s="10" t="s">
        <v>18</v>
      </c>
      <c r="B913" s="14">
        <v>23849</v>
      </c>
      <c r="C913" s="14">
        <v>23625</v>
      </c>
      <c r="D913" s="14">
        <v>23509</v>
      </c>
      <c r="E913" s="14">
        <v>23448</v>
      </c>
      <c r="F913" s="14">
        <v>23172</v>
      </c>
      <c r="G913" s="67">
        <v>23025</v>
      </c>
      <c r="H913" s="67">
        <v>22971</v>
      </c>
      <c r="I913" s="67">
        <v>23201</v>
      </c>
      <c r="J913" s="67">
        <v>22479</v>
      </c>
      <c r="K913" s="67">
        <v>22138</v>
      </c>
      <c r="L913" s="68">
        <v>21811</v>
      </c>
    </row>
    <row r="914" spans="1:13" ht="63.75" thickBot="1">
      <c r="A914" s="10" t="s">
        <v>19</v>
      </c>
      <c r="B914" s="16"/>
      <c r="C914" s="12">
        <f t="shared" ref="C914:L914" si="154">(C913-B913)/B913</f>
        <v>-9.392427355444672E-3</v>
      </c>
      <c r="D914" s="12">
        <f t="shared" si="154"/>
        <v>-4.9100529100529105E-3</v>
      </c>
      <c r="E914" s="12">
        <f t="shared" si="154"/>
        <v>-2.594750946446042E-3</v>
      </c>
      <c r="F914" s="12">
        <f t="shared" si="154"/>
        <v>-1.1770726714431934E-2</v>
      </c>
      <c r="G914" s="12">
        <f t="shared" si="154"/>
        <v>-6.3438632832729155E-3</v>
      </c>
      <c r="H914" s="12">
        <f t="shared" si="154"/>
        <v>-2.3452768729641696E-3</v>
      </c>
      <c r="I914" s="12">
        <f t="shared" si="154"/>
        <v>1.001262461364329E-2</v>
      </c>
      <c r="J914" s="12">
        <f t="shared" si="154"/>
        <v>-3.1119348303952417E-2</v>
      </c>
      <c r="K914" s="12">
        <f t="shared" si="154"/>
        <v>-1.5169713955247119E-2</v>
      </c>
      <c r="L914" s="12">
        <f t="shared" si="154"/>
        <v>-1.4770982021862861E-2</v>
      </c>
    </row>
    <row r="915" spans="1:13" ht="63.75" thickBot="1">
      <c r="A915" s="10" t="s">
        <v>20</v>
      </c>
      <c r="B915" s="16"/>
      <c r="C915" s="17"/>
      <c r="D915" s="17"/>
      <c r="E915" s="17"/>
      <c r="F915" s="17"/>
      <c r="G915" s="12">
        <f t="shared" ref="G915:L915" si="155">(G913-B913)/B913</f>
        <v>-3.4550714914671474E-2</v>
      </c>
      <c r="H915" s="12">
        <f t="shared" si="155"/>
        <v>-2.7682539682539684E-2</v>
      </c>
      <c r="I915" s="12">
        <f t="shared" si="155"/>
        <v>-1.3101365434514442E-2</v>
      </c>
      <c r="J915" s="12">
        <f t="shared" si="155"/>
        <v>-4.1325486182190375E-2</v>
      </c>
      <c r="K915" s="12">
        <f t="shared" si="155"/>
        <v>-4.462282064560677E-2</v>
      </c>
      <c r="L915" s="12">
        <f t="shared" si="155"/>
        <v>-5.2725298588490774E-2</v>
      </c>
    </row>
    <row r="916" spans="1:13" ht="63.75" thickBot="1">
      <c r="A916" s="10" t="s">
        <v>21</v>
      </c>
      <c r="B916" s="16"/>
      <c r="C916" s="17"/>
      <c r="D916" s="17"/>
      <c r="E916" s="17"/>
      <c r="F916" s="17"/>
      <c r="G916" s="12"/>
      <c r="H916" s="12"/>
      <c r="I916" s="12"/>
      <c r="J916" s="12"/>
      <c r="K916" s="12"/>
      <c r="L916" s="12">
        <f>(L913-B913)/B913</f>
        <v>-8.5454316742840375E-2</v>
      </c>
    </row>
    <row r="917" spans="1:13" ht="32.25" thickBot="1">
      <c r="A917" s="10" t="s">
        <v>22</v>
      </c>
      <c r="B917" s="12">
        <f t="shared" ref="B917:L917" si="156">B909/B913</f>
        <v>0.3042056270703174</v>
      </c>
      <c r="C917" s="12">
        <f t="shared" si="156"/>
        <v>0.33616931216931217</v>
      </c>
      <c r="D917" s="12">
        <f t="shared" si="156"/>
        <v>0.32800204177123654</v>
      </c>
      <c r="E917" s="12">
        <f t="shared" si="156"/>
        <v>0.3079580348004094</v>
      </c>
      <c r="F917" s="12">
        <f t="shared" si="156"/>
        <v>0.3077421025375453</v>
      </c>
      <c r="G917" s="12">
        <f t="shared" si="156"/>
        <v>0.33724212812160698</v>
      </c>
      <c r="H917" s="12" t="e">
        <f t="shared" si="156"/>
        <v>#VALUE!</v>
      </c>
      <c r="I917" s="12" t="e">
        <f t="shared" si="156"/>
        <v>#VALUE!</v>
      </c>
      <c r="J917" s="12">
        <f t="shared" si="156"/>
        <v>0.33880510698874505</v>
      </c>
      <c r="K917" s="12">
        <f t="shared" si="156"/>
        <v>0.34415936398952029</v>
      </c>
      <c r="L917" s="12">
        <f t="shared" si="156"/>
        <v>0.34762275915822294</v>
      </c>
    </row>
    <row r="918" spans="1:13" ht="63">
      <c r="A918" s="18" t="s">
        <v>23</v>
      </c>
      <c r="B918" s="19"/>
      <c r="C918" s="19">
        <f t="shared" ref="C918:K918" si="157">(C917-B917)</f>
        <v>3.1963685098994776E-2</v>
      </c>
      <c r="D918" s="19">
        <f t="shared" si="157"/>
        <v>-8.1672703980756323E-3</v>
      </c>
      <c r="E918" s="19">
        <f t="shared" si="157"/>
        <v>-2.0044006970827144E-2</v>
      </c>
      <c r="F918" s="19">
        <f t="shared" si="157"/>
        <v>-2.1593226286409362E-4</v>
      </c>
      <c r="G918" s="19">
        <f t="shared" si="157"/>
        <v>2.9500025584061673E-2</v>
      </c>
      <c r="H918" s="19" t="e">
        <f t="shared" si="157"/>
        <v>#VALUE!</v>
      </c>
      <c r="I918" s="19" t="e">
        <f t="shared" si="157"/>
        <v>#VALUE!</v>
      </c>
      <c r="J918" s="19" t="e">
        <f t="shared" si="157"/>
        <v>#VALUE!</v>
      </c>
      <c r="K918" s="19">
        <f t="shared" si="157"/>
        <v>5.3542570007752421E-3</v>
      </c>
      <c r="L918" s="19">
        <f>(L917-K917)</f>
        <v>3.4633951687026432E-3</v>
      </c>
    </row>
    <row r="919" spans="1:13" ht="63">
      <c r="A919" s="18" t="s">
        <v>24</v>
      </c>
      <c r="B919" s="19"/>
      <c r="C919" s="19"/>
      <c r="D919" s="19"/>
      <c r="E919" s="19"/>
      <c r="F919" s="19"/>
      <c r="G919" s="19">
        <f>G917-B917</f>
        <v>3.303650105128958E-2</v>
      </c>
      <c r="H919" s="19" t="e">
        <f t="shared" ref="H919:K919" si="158">H917-C917</f>
        <v>#VALUE!</v>
      </c>
      <c r="I919" s="19" t="e">
        <f t="shared" si="158"/>
        <v>#VALUE!</v>
      </c>
      <c r="J919" s="19">
        <f t="shared" si="158"/>
        <v>3.0847072188335656E-2</v>
      </c>
      <c r="K919" s="19">
        <f t="shared" si="158"/>
        <v>3.6417261451974992E-2</v>
      </c>
      <c r="L919" s="19">
        <f>L917-G917</f>
        <v>1.0380631036615962E-2</v>
      </c>
    </row>
    <row r="920" spans="1:13" ht="63">
      <c r="A920" s="18" t="s">
        <v>25</v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>
        <f>L917-B917</f>
        <v>4.3417132087905541E-2</v>
      </c>
    </row>
    <row r="921" spans="1:13" ht="15.75">
      <c r="A921" s="18"/>
      <c r="B921" s="20"/>
      <c r="C921" s="20"/>
      <c r="D921" s="20"/>
      <c r="E921" s="20"/>
      <c r="F921" s="20"/>
      <c r="G921" s="19"/>
      <c r="H921" s="19"/>
      <c r="I921" s="19"/>
      <c r="J921" s="19"/>
      <c r="K921" s="19"/>
      <c r="L921" s="19"/>
    </row>
    <row r="922" spans="1:13" ht="15.75">
      <c r="A922" s="21" t="s">
        <v>99</v>
      </c>
      <c r="B922" s="21"/>
      <c r="C922" s="21"/>
      <c r="D922" s="21"/>
      <c r="E922" s="21"/>
      <c r="F922" s="21"/>
      <c r="G922" s="22"/>
      <c r="H922" s="22"/>
      <c r="I922" s="22"/>
      <c r="J922" s="22"/>
      <c r="K922" s="22"/>
      <c r="L922" s="22"/>
      <c r="M922" s="23"/>
    </row>
    <row r="923" spans="1:13" ht="16.5" thickBot="1">
      <c r="A923" s="24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3"/>
    </row>
    <row r="924" spans="1:13" ht="32.25" thickBot="1">
      <c r="A924" s="57" t="s">
        <v>27</v>
      </c>
      <c r="B924" s="4" t="s">
        <v>52</v>
      </c>
      <c r="C924" s="4" t="s">
        <v>53</v>
      </c>
      <c r="D924" s="4" t="s">
        <v>54</v>
      </c>
      <c r="E924" s="4" t="s">
        <v>55</v>
      </c>
      <c r="F924" s="4" t="s">
        <v>56</v>
      </c>
      <c r="G924" s="4" t="s">
        <v>57</v>
      </c>
      <c r="H924" s="4" t="s">
        <v>58</v>
      </c>
      <c r="I924" s="4" t="s">
        <v>59</v>
      </c>
      <c r="J924" s="4" t="s">
        <v>60</v>
      </c>
      <c r="K924" s="4" t="s">
        <v>61</v>
      </c>
      <c r="L924" s="4" t="s">
        <v>62</v>
      </c>
      <c r="M924" s="58" t="s">
        <v>28</v>
      </c>
    </row>
    <row r="925" spans="1:13" ht="16.5" thickBot="1">
      <c r="A925" s="28" t="s">
        <v>29</v>
      </c>
      <c r="B925" s="29" t="s">
        <v>47</v>
      </c>
      <c r="C925" s="29"/>
      <c r="D925" s="29"/>
      <c r="E925" s="29" t="e">
        <f>-E895</f>
        <v>#VALUE!</v>
      </c>
      <c r="F925" s="29"/>
      <c r="G925" s="29"/>
      <c r="H925" s="29"/>
      <c r="I925" s="29"/>
      <c r="J925" s="29"/>
      <c r="K925" s="29"/>
      <c r="L925" s="29"/>
      <c r="M925" s="6" t="s">
        <v>243</v>
      </c>
    </row>
    <row r="926" spans="1:13" ht="16.5" thickBot="1">
      <c r="A926" s="28" t="s">
        <v>30</v>
      </c>
      <c r="B926" s="59" t="s">
        <v>43</v>
      </c>
      <c r="C926" s="34"/>
      <c r="D926" s="34"/>
      <c r="E926" s="34" t="e">
        <f>D895-E896</f>
        <v>#VALUE!</v>
      </c>
      <c r="F926" s="34" t="e">
        <f>E895-F896</f>
        <v>#VALUE!</v>
      </c>
      <c r="G926" s="34"/>
      <c r="H926" s="34"/>
      <c r="I926" s="34"/>
      <c r="J926" s="34"/>
      <c r="K926" s="34"/>
      <c r="L926" s="34"/>
      <c r="M926" s="32">
        <v>0</v>
      </c>
    </row>
    <row r="927" spans="1:13" ht="16.5" thickBot="1">
      <c r="A927" s="28" t="s">
        <v>31</v>
      </c>
      <c r="B927" s="59" t="s">
        <v>43</v>
      </c>
      <c r="C927" s="34"/>
      <c r="D927" s="34"/>
      <c r="E927" s="34"/>
      <c r="F927" s="34" t="e">
        <f>E896-F897</f>
        <v>#VALUE!</v>
      </c>
      <c r="G927" s="34"/>
      <c r="H927" s="34"/>
      <c r="I927" s="34"/>
      <c r="J927" s="34"/>
      <c r="K927" s="34"/>
      <c r="L927" s="34"/>
      <c r="M927" s="6" t="s">
        <v>243</v>
      </c>
    </row>
    <row r="928" spans="1:13" ht="16.5" thickBot="1">
      <c r="A928" s="28" t="s">
        <v>32</v>
      </c>
      <c r="B928" s="59" t="s">
        <v>43</v>
      </c>
      <c r="C928" s="34"/>
      <c r="D928" s="34"/>
      <c r="E928" s="34"/>
      <c r="F928" s="34"/>
      <c r="G928" s="34"/>
      <c r="H928" s="34" t="e">
        <f>G897-H898</f>
        <v>#VALUE!</v>
      </c>
      <c r="I928" s="34" t="e">
        <f>H897-I898</f>
        <v>#VALUE!</v>
      </c>
      <c r="J928" s="34"/>
      <c r="K928" s="34"/>
      <c r="L928" s="34"/>
      <c r="M928" s="32">
        <v>-2.5</v>
      </c>
    </row>
    <row r="929" spans="1:13" ht="16.5" thickBot="1">
      <c r="A929" s="28" t="s">
        <v>33</v>
      </c>
      <c r="B929" s="59" t="s">
        <v>43</v>
      </c>
      <c r="C929" s="34">
        <f t="shared" ref="C929:L937" si="159">B898-C899</f>
        <v>-135</v>
      </c>
      <c r="D929" s="34">
        <f t="shared" si="159"/>
        <v>-126</v>
      </c>
      <c r="E929" s="34">
        <f t="shared" si="159"/>
        <v>-95</v>
      </c>
      <c r="F929" s="34">
        <f t="shared" si="159"/>
        <v>-113</v>
      </c>
      <c r="G929" s="34">
        <f t="shared" si="159"/>
        <v>-388</v>
      </c>
      <c r="H929" s="34">
        <f t="shared" si="159"/>
        <v>-484</v>
      </c>
      <c r="I929" s="34" t="e">
        <f t="shared" si="159"/>
        <v>#VALUE!</v>
      </c>
      <c r="J929" s="34" t="e">
        <f t="shared" si="159"/>
        <v>#VALUE!</v>
      </c>
      <c r="K929" s="34">
        <f t="shared" si="159"/>
        <v>-601</v>
      </c>
      <c r="L929" s="34">
        <f t="shared" si="159"/>
        <v>-734</v>
      </c>
      <c r="M929" s="32">
        <v>-392.8</v>
      </c>
    </row>
    <row r="930" spans="1:13" ht="16.5" thickBot="1">
      <c r="A930" s="28" t="s">
        <v>34</v>
      </c>
      <c r="B930" s="59" t="s">
        <v>43</v>
      </c>
      <c r="C930" s="34">
        <f t="shared" si="159"/>
        <v>-1377</v>
      </c>
      <c r="D930" s="34">
        <f t="shared" si="159"/>
        <v>-1135</v>
      </c>
      <c r="E930" s="34">
        <f t="shared" si="159"/>
        <v>-1121</v>
      </c>
      <c r="F930" s="34">
        <f t="shared" si="159"/>
        <v>-1057</v>
      </c>
      <c r="G930" s="34">
        <f t="shared" si="159"/>
        <v>-1271</v>
      </c>
      <c r="H930" s="34">
        <f t="shared" si="159"/>
        <v>-977</v>
      </c>
      <c r="I930" s="34">
        <f t="shared" si="159"/>
        <v>-902</v>
      </c>
      <c r="J930" s="34">
        <f t="shared" si="159"/>
        <v>-771</v>
      </c>
      <c r="K930" s="34">
        <f t="shared" si="159"/>
        <v>-582</v>
      </c>
      <c r="L930" s="34">
        <f t="shared" si="159"/>
        <v>-622</v>
      </c>
      <c r="M930" s="32">
        <v>-981.5</v>
      </c>
    </row>
    <row r="931" spans="1:13" ht="16.5" thickBot="1">
      <c r="A931" s="28" t="s">
        <v>35</v>
      </c>
      <c r="B931" s="59" t="s">
        <v>43</v>
      </c>
      <c r="C931" s="34">
        <f t="shared" si="159"/>
        <v>10</v>
      </c>
      <c r="D931" s="34">
        <f t="shared" si="159"/>
        <v>107</v>
      </c>
      <c r="E931" s="34">
        <f t="shared" si="159"/>
        <v>-72</v>
      </c>
      <c r="F931" s="34">
        <f t="shared" si="159"/>
        <v>-126</v>
      </c>
      <c r="G931" s="34">
        <f t="shared" si="159"/>
        <v>-275</v>
      </c>
      <c r="H931" s="34">
        <f t="shared" si="159"/>
        <v>37</v>
      </c>
      <c r="I931" s="34">
        <f t="shared" si="159"/>
        <v>46</v>
      </c>
      <c r="J931" s="34">
        <f t="shared" si="159"/>
        <v>16</v>
      </c>
      <c r="K931" s="34">
        <f t="shared" si="159"/>
        <v>47</v>
      </c>
      <c r="L931" s="34">
        <f t="shared" si="159"/>
        <v>46</v>
      </c>
      <c r="M931" s="32">
        <v>-16.399999999999999</v>
      </c>
    </row>
    <row r="932" spans="1:13" ht="16.5" thickBot="1">
      <c r="A932" s="28" t="s">
        <v>36</v>
      </c>
      <c r="B932" s="59" t="s">
        <v>43</v>
      </c>
      <c r="C932" s="34">
        <f t="shared" si="159"/>
        <v>-56</v>
      </c>
      <c r="D932" s="34">
        <f t="shared" si="159"/>
        <v>-14</v>
      </c>
      <c r="E932" s="34">
        <f t="shared" si="159"/>
        <v>-50</v>
      </c>
      <c r="F932" s="34">
        <f t="shared" si="159"/>
        <v>-145</v>
      </c>
      <c r="G932" s="34">
        <f t="shared" si="159"/>
        <v>-162</v>
      </c>
      <c r="H932" s="34">
        <f t="shared" si="159"/>
        <v>-82</v>
      </c>
      <c r="I932" s="34">
        <f t="shared" si="159"/>
        <v>-76</v>
      </c>
      <c r="J932" s="34">
        <f t="shared" si="159"/>
        <v>-23</v>
      </c>
      <c r="K932" s="34">
        <f t="shared" si="159"/>
        <v>-34</v>
      </c>
      <c r="L932" s="34">
        <f>K901-L902</f>
        <v>-39</v>
      </c>
      <c r="M932" s="32">
        <v>-68.099999999999994</v>
      </c>
    </row>
    <row r="933" spans="1:13" ht="16.5" thickBot="1">
      <c r="A933" s="28" t="s">
        <v>37</v>
      </c>
      <c r="B933" s="59" t="s">
        <v>43</v>
      </c>
      <c r="C933" s="34">
        <f t="shared" si="159"/>
        <v>240</v>
      </c>
      <c r="D933" s="34">
        <f t="shared" si="159"/>
        <v>463</v>
      </c>
      <c r="E933" s="34">
        <f t="shared" si="159"/>
        <v>250</v>
      </c>
      <c r="F933" s="34">
        <f t="shared" si="159"/>
        <v>443</v>
      </c>
      <c r="G933" s="34">
        <f t="shared" si="159"/>
        <v>345</v>
      </c>
      <c r="H933" s="34">
        <f t="shared" si="159"/>
        <v>383</v>
      </c>
      <c r="I933" s="34">
        <f t="shared" si="159"/>
        <v>370</v>
      </c>
      <c r="J933" s="34">
        <f t="shared" si="159"/>
        <v>327</v>
      </c>
      <c r="K933" s="34">
        <f t="shared" si="159"/>
        <v>322</v>
      </c>
      <c r="L933" s="34">
        <f t="shared" si="159"/>
        <v>337</v>
      </c>
      <c r="M933" s="32">
        <v>348</v>
      </c>
    </row>
    <row r="934" spans="1:13" ht="16.5" thickBot="1">
      <c r="A934" s="28" t="s">
        <v>38</v>
      </c>
      <c r="B934" s="59" t="s">
        <v>43</v>
      </c>
      <c r="C934" s="34">
        <f t="shared" si="159"/>
        <v>336</v>
      </c>
      <c r="D934" s="34">
        <f t="shared" si="159"/>
        <v>477</v>
      </c>
      <c r="E934" s="34">
        <f t="shared" si="159"/>
        <v>531</v>
      </c>
      <c r="F934" s="34">
        <f t="shared" si="159"/>
        <v>460</v>
      </c>
      <c r="G934" s="34">
        <f t="shared" si="159"/>
        <v>432</v>
      </c>
      <c r="H934" s="34">
        <f t="shared" si="159"/>
        <v>579</v>
      </c>
      <c r="I934" s="34">
        <f t="shared" si="159"/>
        <v>599</v>
      </c>
      <c r="J934" s="34">
        <f t="shared" si="159"/>
        <v>570</v>
      </c>
      <c r="K934" s="34">
        <f t="shared" si="159"/>
        <v>449</v>
      </c>
      <c r="L934" s="34">
        <f t="shared" si="159"/>
        <v>444</v>
      </c>
      <c r="M934" s="32">
        <v>487.7</v>
      </c>
    </row>
    <row r="935" spans="1:13" ht="16.5" thickBot="1">
      <c r="A935" s="28" t="s">
        <v>39</v>
      </c>
      <c r="B935" s="59" t="s">
        <v>43</v>
      </c>
      <c r="C935" s="34">
        <f t="shared" si="159"/>
        <v>-10</v>
      </c>
      <c r="D935" s="34">
        <f t="shared" si="159"/>
        <v>73</v>
      </c>
      <c r="E935" s="34">
        <f t="shared" si="159"/>
        <v>295</v>
      </c>
      <c r="F935" s="34">
        <f t="shared" si="159"/>
        <v>131</v>
      </c>
      <c r="G935" s="34">
        <f t="shared" si="159"/>
        <v>146</v>
      </c>
      <c r="H935" s="34">
        <f t="shared" si="159"/>
        <v>65</v>
      </c>
      <c r="I935" s="34">
        <f t="shared" si="159"/>
        <v>65</v>
      </c>
      <c r="J935" s="34">
        <f t="shared" si="159"/>
        <v>45</v>
      </c>
      <c r="K935" s="34">
        <f t="shared" si="159"/>
        <v>-21</v>
      </c>
      <c r="L935" s="34">
        <f t="shared" si="159"/>
        <v>32</v>
      </c>
      <c r="M935" s="32">
        <v>82.1</v>
      </c>
    </row>
    <row r="936" spans="1:13" ht="16.5" thickBot="1">
      <c r="A936" s="28" t="s">
        <v>40</v>
      </c>
      <c r="B936" s="59" t="s">
        <v>43</v>
      </c>
      <c r="C936" s="34">
        <f t="shared" si="159"/>
        <v>-35</v>
      </c>
      <c r="D936" s="34">
        <f t="shared" si="159"/>
        <v>38</v>
      </c>
      <c r="E936" s="34">
        <f t="shared" si="159"/>
        <v>242</v>
      </c>
      <c r="F936" s="34">
        <f t="shared" si="159"/>
        <v>65</v>
      </c>
      <c r="G936" s="34">
        <f t="shared" si="159"/>
        <v>31</v>
      </c>
      <c r="H936" s="34">
        <f t="shared" si="159"/>
        <v>212</v>
      </c>
      <c r="I936" s="34">
        <f t="shared" si="159"/>
        <v>102</v>
      </c>
      <c r="J936" s="34">
        <f t="shared" si="159"/>
        <v>45</v>
      </c>
      <c r="K936" s="34">
        <f t="shared" si="159"/>
        <v>-4</v>
      </c>
      <c r="L936" s="34">
        <f t="shared" si="159"/>
        <v>77</v>
      </c>
      <c r="M936" s="32">
        <v>77.3</v>
      </c>
    </row>
    <row r="937" spans="1:13" ht="16.5" thickBot="1">
      <c r="A937" s="33" t="s">
        <v>41</v>
      </c>
      <c r="B937" s="60" t="s">
        <v>43</v>
      </c>
      <c r="C937" s="34">
        <f t="shared" si="159"/>
        <v>167</v>
      </c>
      <c r="D937" s="34">
        <f t="shared" si="159"/>
        <v>126</v>
      </c>
      <c r="E937" s="34">
        <f t="shared" si="159"/>
        <v>217</v>
      </c>
      <c r="F937" s="34">
        <f t="shared" si="159"/>
        <v>200</v>
      </c>
      <c r="G937" s="34">
        <f t="shared" si="159"/>
        <v>205</v>
      </c>
      <c r="H937" s="34">
        <f t="shared" si="159"/>
        <v>149</v>
      </c>
      <c r="I937" s="34">
        <f t="shared" si="159"/>
        <v>174</v>
      </c>
      <c r="J937" s="34">
        <f t="shared" si="159"/>
        <v>165</v>
      </c>
      <c r="K937" s="34">
        <f t="shared" si="159"/>
        <v>171</v>
      </c>
      <c r="L937" s="34">
        <f>K906-L907</f>
        <v>214</v>
      </c>
      <c r="M937" s="35">
        <v>178.8</v>
      </c>
    </row>
    <row r="938" spans="1:13" ht="17.25" thickTop="1" thickBot="1">
      <c r="A938" s="37" t="s">
        <v>42</v>
      </c>
      <c r="B938" s="38" t="s">
        <v>43</v>
      </c>
      <c r="C938" s="39" t="s">
        <v>47</v>
      </c>
      <c r="D938" s="39" t="s">
        <v>47</v>
      </c>
      <c r="E938" s="39" t="s">
        <v>47</v>
      </c>
      <c r="F938" s="39" t="s">
        <v>47</v>
      </c>
      <c r="G938" s="39">
        <f t="shared" ref="G938:L938" si="160">B902-G907</f>
        <v>1282</v>
      </c>
      <c r="H938" s="39">
        <f t="shared" si="160"/>
        <v>1305</v>
      </c>
      <c r="I938" s="39">
        <f t="shared" si="160"/>
        <v>1242</v>
      </c>
      <c r="J938" s="39">
        <f t="shared" si="160"/>
        <v>1207</v>
      </c>
      <c r="K938" s="39">
        <f t="shared" si="160"/>
        <v>1205</v>
      </c>
      <c r="L938" s="39">
        <f t="shared" si="160"/>
        <v>1237</v>
      </c>
      <c r="M938" s="40">
        <v>1246.3333333333333</v>
      </c>
    </row>
    <row r="939" spans="1:13" ht="15.75">
      <c r="A939" s="41"/>
      <c r="B939" s="42"/>
      <c r="C939" s="43"/>
      <c r="D939" s="43"/>
      <c r="E939" s="43"/>
      <c r="F939" s="43"/>
      <c r="G939" s="43"/>
      <c r="H939" s="44"/>
      <c r="I939" s="44"/>
      <c r="J939" s="44"/>
      <c r="K939" s="44"/>
      <c r="L939" s="44"/>
      <c r="M939" s="43"/>
    </row>
    <row r="940" spans="1:13" ht="15.75">
      <c r="A940" s="61"/>
      <c r="B940" s="62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</row>
    <row r="941" spans="1:13" ht="15.75">
      <c r="A941" s="21" t="s">
        <v>100</v>
      </c>
      <c r="B941" s="21"/>
      <c r="C941" s="21"/>
      <c r="D941" s="21"/>
      <c r="E941" s="21"/>
      <c r="F941" s="21"/>
      <c r="G941" s="21"/>
      <c r="H941" s="22"/>
      <c r="I941" s="22"/>
      <c r="J941" s="22"/>
      <c r="K941" s="22"/>
      <c r="L941" s="22"/>
      <c r="M941" s="23"/>
    </row>
    <row r="942" spans="1:13" ht="16.5" thickBot="1">
      <c r="A942" s="24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3"/>
    </row>
    <row r="943" spans="1:13" ht="32.25" thickBot="1">
      <c r="A943" s="3" t="s">
        <v>27</v>
      </c>
      <c r="B943" s="4" t="s">
        <v>52</v>
      </c>
      <c r="C943" s="4" t="s">
        <v>53</v>
      </c>
      <c r="D943" s="4" t="s">
        <v>54</v>
      </c>
      <c r="E943" s="4" t="s">
        <v>55</v>
      </c>
      <c r="F943" s="4" t="s">
        <v>56</v>
      </c>
      <c r="G943" s="4" t="s">
        <v>57</v>
      </c>
      <c r="H943" s="4" t="s">
        <v>58</v>
      </c>
      <c r="I943" s="4" t="s">
        <v>59</v>
      </c>
      <c r="J943" s="4" t="s">
        <v>60</v>
      </c>
      <c r="K943" s="4" t="s">
        <v>61</v>
      </c>
      <c r="L943" s="4" t="s">
        <v>62</v>
      </c>
      <c r="M943" s="58" t="s">
        <v>28</v>
      </c>
    </row>
    <row r="944" spans="1:13" ht="16.5" thickBot="1">
      <c r="A944" s="28" t="s">
        <v>30</v>
      </c>
      <c r="B944" s="47" t="s">
        <v>47</v>
      </c>
      <c r="C944" s="48"/>
      <c r="D944" s="48"/>
      <c r="E944" s="48"/>
      <c r="F944" s="48" t="e">
        <f>(E895-F896)/E895</f>
        <v>#VALUE!</v>
      </c>
      <c r="G944" s="48"/>
      <c r="H944" s="48"/>
      <c r="I944" s="48"/>
      <c r="J944" s="48"/>
      <c r="K944" s="48"/>
      <c r="L944" s="48"/>
      <c r="M944" s="6" t="s">
        <v>243</v>
      </c>
    </row>
    <row r="945" spans="1:14" ht="16.5" thickBot="1">
      <c r="A945" s="28" t="s">
        <v>31</v>
      </c>
      <c r="B945" s="47" t="s">
        <v>47</v>
      </c>
      <c r="C945" s="48"/>
      <c r="D945" s="48"/>
      <c r="E945" s="48"/>
      <c r="F945" s="48" t="e">
        <f>(E896-F897)/E896</f>
        <v>#VALUE!</v>
      </c>
      <c r="G945" s="48"/>
      <c r="H945" s="48"/>
      <c r="I945" s="48"/>
      <c r="J945" s="48"/>
      <c r="K945" s="48"/>
      <c r="L945" s="48"/>
      <c r="M945" s="6" t="s">
        <v>243</v>
      </c>
    </row>
    <row r="946" spans="1:14" ht="16.5" thickBot="1">
      <c r="A946" s="28" t="s">
        <v>32</v>
      </c>
      <c r="B946" s="47" t="s">
        <v>47</v>
      </c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9"/>
    </row>
    <row r="947" spans="1:14" ht="16.5" thickBot="1">
      <c r="A947" s="28" t="s">
        <v>33</v>
      </c>
      <c r="B947" s="47" t="s">
        <v>47</v>
      </c>
      <c r="C947" s="48"/>
      <c r="D947" s="48"/>
      <c r="E947" s="48"/>
      <c r="F947" s="48"/>
      <c r="G947" s="48"/>
      <c r="H947" s="48"/>
      <c r="I947" s="48" t="e">
        <f>(H898-I899)/H898</f>
        <v>#VALUE!</v>
      </c>
      <c r="J947" s="48" t="e">
        <f>(I898-J899)/I898</f>
        <v>#VALUE!</v>
      </c>
      <c r="K947" s="48"/>
      <c r="L947" s="48"/>
      <c r="M947" s="49">
        <v>-366.125</v>
      </c>
    </row>
    <row r="948" spans="1:14" ht="16.5" thickBot="1">
      <c r="A948" s="28" t="s">
        <v>34</v>
      </c>
      <c r="B948" s="47" t="s">
        <v>47</v>
      </c>
      <c r="C948" s="48">
        <f t="shared" ref="C948:L955" si="161">(B899-C900)/B899</f>
        <v>-10.051094890510949</v>
      </c>
      <c r="D948" s="48">
        <f t="shared" si="161"/>
        <v>-8.4074074074074066</v>
      </c>
      <c r="E948" s="48">
        <f t="shared" si="161"/>
        <v>-8.8968253968253972</v>
      </c>
      <c r="F948" s="48">
        <f t="shared" si="161"/>
        <v>-11.126315789473685</v>
      </c>
      <c r="G948" s="48">
        <f t="shared" si="161"/>
        <v>-11.247787610619469</v>
      </c>
      <c r="H948" s="48">
        <f t="shared" si="161"/>
        <v>-2.518041237113402</v>
      </c>
      <c r="I948" s="48">
        <f t="shared" si="161"/>
        <v>-1.8636363636363635</v>
      </c>
      <c r="J948" s="48">
        <f t="shared" si="161"/>
        <v>-1.3767857142857143</v>
      </c>
      <c r="K948" s="48">
        <f t="shared" si="161"/>
        <v>-0.83500717360114773</v>
      </c>
      <c r="L948" s="48">
        <f t="shared" si="161"/>
        <v>-1.0349417637271214</v>
      </c>
      <c r="M948" s="49">
        <v>-5.7357843347200665</v>
      </c>
    </row>
    <row r="949" spans="1:14" ht="16.5" thickBot="1">
      <c r="A949" s="28" t="s">
        <v>35</v>
      </c>
      <c r="B949" s="47" t="s">
        <v>47</v>
      </c>
      <c r="C949" s="48">
        <f t="shared" si="161"/>
        <v>6.8259385665529011E-3</v>
      </c>
      <c r="D949" s="48">
        <f t="shared" si="161"/>
        <v>7.0673712021136065E-2</v>
      </c>
      <c r="E949" s="48">
        <f t="shared" si="161"/>
        <v>-5.6692913385826771E-2</v>
      </c>
      <c r="F949" s="48">
        <f t="shared" si="161"/>
        <v>-0.10104250200481155</v>
      </c>
      <c r="G949" s="48">
        <f t="shared" si="161"/>
        <v>-0.23871527777777779</v>
      </c>
      <c r="H949" s="48">
        <f t="shared" si="161"/>
        <v>2.6734104046242775E-2</v>
      </c>
      <c r="I949" s="48">
        <f t="shared" si="161"/>
        <v>3.3699633699633698E-2</v>
      </c>
      <c r="J949" s="48">
        <f t="shared" si="161"/>
        <v>1.1544011544011544E-2</v>
      </c>
      <c r="K949" s="48">
        <f t="shared" si="161"/>
        <v>3.5311795642374154E-2</v>
      </c>
      <c r="L949" s="48">
        <f t="shared" si="161"/>
        <v>3.5965598123534011E-2</v>
      </c>
      <c r="M949" s="49">
        <v>-1.7569589952493098E-2</v>
      </c>
    </row>
    <row r="950" spans="1:14" ht="16.5" thickBot="1">
      <c r="A950" s="28" t="s">
        <v>36</v>
      </c>
      <c r="B950" s="47" t="s">
        <v>47</v>
      </c>
      <c r="C950" s="48">
        <f t="shared" si="161"/>
        <v>-3.6939313984168866E-2</v>
      </c>
      <c r="D950" s="48">
        <f t="shared" si="161"/>
        <v>-9.6219931271477668E-3</v>
      </c>
      <c r="E950" s="48">
        <f t="shared" si="161"/>
        <v>-3.5536602700781808E-2</v>
      </c>
      <c r="F950" s="48">
        <f t="shared" si="161"/>
        <v>-0.10804769001490314</v>
      </c>
      <c r="G950" s="48">
        <f t="shared" si="161"/>
        <v>-0.11798980335032774</v>
      </c>
      <c r="H950" s="48">
        <f t="shared" si="161"/>
        <v>-5.7463209530483533E-2</v>
      </c>
      <c r="I950" s="48">
        <f t="shared" si="161"/>
        <v>-5.6421677802524127E-2</v>
      </c>
      <c r="J950" s="48">
        <f t="shared" si="161"/>
        <v>-1.7437452615617893E-2</v>
      </c>
      <c r="K950" s="48">
        <f t="shared" si="161"/>
        <v>-2.4817518248175182E-2</v>
      </c>
      <c r="L950" s="48">
        <f t="shared" si="161"/>
        <v>-3.0373831775700934E-2</v>
      </c>
      <c r="M950" s="49">
        <v>-4.9464909314983103E-2</v>
      </c>
    </row>
    <row r="951" spans="1:14" ht="16.5" thickBot="1">
      <c r="A951" s="28" t="s">
        <v>37</v>
      </c>
      <c r="B951" s="47" t="s">
        <v>47</v>
      </c>
      <c r="C951" s="48">
        <f t="shared" si="161"/>
        <v>0.15384615384615385</v>
      </c>
      <c r="D951" s="48">
        <f t="shared" si="161"/>
        <v>0.29452926208651398</v>
      </c>
      <c r="E951" s="48">
        <f t="shared" si="161"/>
        <v>0.17018379850238258</v>
      </c>
      <c r="F951" s="48">
        <f t="shared" si="161"/>
        <v>0.30404941660947149</v>
      </c>
      <c r="G951" s="48">
        <f t="shared" si="161"/>
        <v>0.23201075991930062</v>
      </c>
      <c r="H951" s="48">
        <f t="shared" si="161"/>
        <v>0.24951140065146579</v>
      </c>
      <c r="I951" s="48">
        <f t="shared" si="161"/>
        <v>0.24519549370444002</v>
      </c>
      <c r="J951" s="48">
        <f t="shared" si="161"/>
        <v>0.2297962052002811</v>
      </c>
      <c r="K951" s="48">
        <f t="shared" si="161"/>
        <v>0.23994038748137109</v>
      </c>
      <c r="L951" s="48">
        <f t="shared" si="161"/>
        <v>0.24002849002849003</v>
      </c>
      <c r="M951" s="49">
        <v>0.23590913680298703</v>
      </c>
    </row>
    <row r="952" spans="1:14" ht="16.5" thickBot="1">
      <c r="A952" s="28" t="s">
        <v>38</v>
      </c>
      <c r="B952" s="47" t="s">
        <v>47</v>
      </c>
      <c r="C952" s="48">
        <f t="shared" si="161"/>
        <v>0.29116117850953205</v>
      </c>
      <c r="D952" s="48">
        <f t="shared" si="161"/>
        <v>0.36136363636363639</v>
      </c>
      <c r="E952" s="48">
        <f t="shared" si="161"/>
        <v>0.478809738503156</v>
      </c>
      <c r="F952" s="48">
        <f t="shared" si="161"/>
        <v>0.37735849056603776</v>
      </c>
      <c r="G952" s="48">
        <f t="shared" si="161"/>
        <v>0.42603550295857989</v>
      </c>
      <c r="H952" s="48">
        <f t="shared" si="161"/>
        <v>0.50700525394045537</v>
      </c>
      <c r="I952" s="48">
        <f t="shared" si="161"/>
        <v>0.51996527777777779</v>
      </c>
      <c r="J952" s="48">
        <f t="shared" si="161"/>
        <v>0.50043898156277433</v>
      </c>
      <c r="K952" s="48">
        <f t="shared" si="161"/>
        <v>0.40967153284671531</v>
      </c>
      <c r="L952" s="48">
        <f t="shared" si="161"/>
        <v>0.43529411764705883</v>
      </c>
      <c r="M952" s="49">
        <v>0.43071037106757243</v>
      </c>
    </row>
    <row r="953" spans="1:14" ht="16.5" thickBot="1">
      <c r="A953" s="28" t="s">
        <v>39</v>
      </c>
      <c r="B953" s="47" t="s">
        <v>47</v>
      </c>
      <c r="C953" s="48">
        <f t="shared" si="161"/>
        <v>-2.1052631578947368E-2</v>
      </c>
      <c r="D953" s="48">
        <f t="shared" si="161"/>
        <v>8.9242053789731046E-2</v>
      </c>
      <c r="E953" s="48">
        <f t="shared" si="161"/>
        <v>0.34994068801897982</v>
      </c>
      <c r="F953" s="48">
        <f t="shared" si="161"/>
        <v>0.22664359861591696</v>
      </c>
      <c r="G953" s="48">
        <f t="shared" si="161"/>
        <v>0.19235836627140976</v>
      </c>
      <c r="H953" s="48">
        <f t="shared" si="161"/>
        <v>0.11168384879725086</v>
      </c>
      <c r="I953" s="48">
        <f t="shared" si="161"/>
        <v>0.11545293072824156</v>
      </c>
      <c r="J953" s="48">
        <f t="shared" si="161"/>
        <v>8.1374321880650996E-2</v>
      </c>
      <c r="K953" s="48">
        <f t="shared" si="161"/>
        <v>-3.6906854130052721E-2</v>
      </c>
      <c r="L953" s="48">
        <f t="shared" si="161"/>
        <v>4.945904173106646E-2</v>
      </c>
      <c r="M953" s="49">
        <v>0.11581953641242475</v>
      </c>
    </row>
    <row r="954" spans="1:14" ht="16.5" thickBot="1">
      <c r="A954" s="28" t="s">
        <v>40</v>
      </c>
      <c r="B954" s="47" t="s">
        <v>47</v>
      </c>
      <c r="C954" s="48">
        <f t="shared" si="161"/>
        <v>-9.0673575129533682E-2</v>
      </c>
      <c r="D954" s="48">
        <f t="shared" si="161"/>
        <v>7.8350515463917525E-2</v>
      </c>
      <c r="E954" s="48">
        <f t="shared" si="161"/>
        <v>0.32483221476510066</v>
      </c>
      <c r="F954" s="48">
        <f t="shared" si="161"/>
        <v>0.11861313868613138</v>
      </c>
      <c r="G954" s="48">
        <f t="shared" si="161"/>
        <v>6.9351230425055935E-2</v>
      </c>
      <c r="H954" s="48">
        <f t="shared" si="161"/>
        <v>0.34584013050570961</v>
      </c>
      <c r="I954" s="48">
        <f t="shared" si="161"/>
        <v>0.19729206963249515</v>
      </c>
      <c r="J954" s="48">
        <f t="shared" si="161"/>
        <v>9.036144578313253E-2</v>
      </c>
      <c r="K954" s="48">
        <f t="shared" si="161"/>
        <v>-7.874015748031496E-3</v>
      </c>
      <c r="L954" s="48">
        <f t="shared" si="161"/>
        <v>0.13050847457627118</v>
      </c>
      <c r="M954" s="49">
        <v>0.12566016289602489</v>
      </c>
    </row>
    <row r="955" spans="1:14" ht="16.5" thickBot="1">
      <c r="A955" s="33" t="s">
        <v>41</v>
      </c>
      <c r="B955" s="47" t="s">
        <v>47</v>
      </c>
      <c r="C955" s="48">
        <f t="shared" si="161"/>
        <v>0.42930591259640105</v>
      </c>
      <c r="D955" s="48">
        <f t="shared" si="161"/>
        <v>0.29928741092636579</v>
      </c>
      <c r="E955" s="48">
        <f t="shared" si="161"/>
        <v>0.4854586129753915</v>
      </c>
      <c r="F955" s="48">
        <f t="shared" si="161"/>
        <v>0.39761431411530818</v>
      </c>
      <c r="G955" s="48">
        <f t="shared" si="161"/>
        <v>0.42443064182194618</v>
      </c>
      <c r="H955" s="48">
        <f t="shared" si="161"/>
        <v>0.35817307692307693</v>
      </c>
      <c r="I955" s="48">
        <f t="shared" si="161"/>
        <v>0.43391521197007482</v>
      </c>
      <c r="J955" s="48">
        <f t="shared" si="161"/>
        <v>0.39759036144578314</v>
      </c>
      <c r="K955" s="48">
        <f t="shared" si="161"/>
        <v>0.37748344370860926</v>
      </c>
      <c r="L955" s="48">
        <f>(K906-L907)/K906</f>
        <v>0.41796875</v>
      </c>
      <c r="M955" s="49">
        <v>0.40212277364829568</v>
      </c>
    </row>
    <row r="956" spans="1:14" ht="17.25" thickTop="1" thickBot="1">
      <c r="A956" s="64" t="s">
        <v>42</v>
      </c>
      <c r="B956" s="51"/>
      <c r="C956" s="51"/>
      <c r="D956" s="51"/>
      <c r="E956" s="51"/>
      <c r="F956" s="51"/>
      <c r="G956" s="51">
        <f t="shared" ref="G956:L956" si="162">(B902-G907)/B902</f>
        <v>0.82179487179487176</v>
      </c>
      <c r="H956" s="51">
        <f t="shared" si="162"/>
        <v>0.83015267175572516</v>
      </c>
      <c r="I956" s="51">
        <f t="shared" si="162"/>
        <v>0.84547311095983657</v>
      </c>
      <c r="J956" s="51">
        <f t="shared" si="162"/>
        <v>0.82841455044612222</v>
      </c>
      <c r="K956" s="51">
        <f t="shared" si="162"/>
        <v>0.81035642232683258</v>
      </c>
      <c r="L956" s="51">
        <f t="shared" si="162"/>
        <v>0.80586319218241043</v>
      </c>
      <c r="M956" s="49">
        <v>0.82367580324429979</v>
      </c>
    </row>
    <row r="957" spans="1:14" ht="32.25" thickBot="1">
      <c r="A957" s="64" t="s">
        <v>67</v>
      </c>
      <c r="B957" s="53"/>
      <c r="C957" s="53"/>
      <c r="D957" s="53"/>
      <c r="E957" s="53"/>
      <c r="F957" s="53"/>
      <c r="G957" s="53"/>
      <c r="H957" s="53"/>
      <c r="I957" s="53"/>
      <c r="J957" s="54"/>
      <c r="K957" s="54">
        <f>AVERAGE(G956:K956)</f>
        <v>0.82723832545667764</v>
      </c>
      <c r="L957" s="54">
        <f>AVERAGE(H956:L956)</f>
        <v>0.82405198953418546</v>
      </c>
      <c r="M957" s="54"/>
    </row>
    <row r="958" spans="1:14" ht="15.75">
      <c r="A958" s="18"/>
      <c r="B958" s="20"/>
      <c r="C958" s="20"/>
      <c r="D958" s="20"/>
      <c r="E958" s="20"/>
      <c r="F958" s="20"/>
      <c r="G958" s="19"/>
      <c r="H958" s="19"/>
      <c r="I958" s="19"/>
      <c r="J958" s="19"/>
      <c r="K958" s="19"/>
      <c r="L958" s="19"/>
    </row>
    <row r="959" spans="1:14" ht="16.5" thickBot="1">
      <c r="A959" s="50"/>
      <c r="B959" s="53"/>
      <c r="C959" s="53"/>
      <c r="D959" s="53"/>
      <c r="E959" s="53"/>
      <c r="F959" s="53"/>
      <c r="G959" s="53"/>
      <c r="H959" s="53"/>
      <c r="I959" s="53"/>
      <c r="J959" s="54"/>
      <c r="K959" s="54"/>
      <c r="L959" s="54"/>
      <c r="M959" s="54"/>
      <c r="N959" s="54"/>
    </row>
    <row r="961" spans="1:12" ht="15.75">
      <c r="A961" s="1" t="s">
        <v>101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6.5" thickBo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6.5" thickBot="1">
      <c r="A963" s="3"/>
      <c r="B963" s="4" t="s">
        <v>1</v>
      </c>
      <c r="C963" s="4" t="s">
        <v>2</v>
      </c>
      <c r="D963" s="4" t="s">
        <v>3</v>
      </c>
      <c r="E963" s="4" t="s">
        <v>4</v>
      </c>
      <c r="F963" s="4" t="s">
        <v>5</v>
      </c>
      <c r="G963" s="4" t="s">
        <v>6</v>
      </c>
      <c r="H963" s="4" t="s">
        <v>7</v>
      </c>
      <c r="I963" s="4" t="s">
        <v>8</v>
      </c>
      <c r="J963" s="4" t="s">
        <v>9</v>
      </c>
      <c r="K963" s="4" t="s">
        <v>10</v>
      </c>
      <c r="L963" s="4" t="s">
        <v>11</v>
      </c>
    </row>
    <row r="964" spans="1:12" ht="16.5" thickBot="1">
      <c r="A964" s="5" t="s">
        <v>12</v>
      </c>
      <c r="B964" s="6" t="s">
        <v>243</v>
      </c>
      <c r="C964" s="6"/>
      <c r="D964" s="6" t="s">
        <v>243</v>
      </c>
      <c r="E964" s="6">
        <v>32</v>
      </c>
      <c r="F964" s="6"/>
      <c r="G964" s="8"/>
      <c r="H964" s="8"/>
      <c r="I964" s="8"/>
      <c r="J964" s="8"/>
      <c r="K964" s="8"/>
      <c r="L964" s="65"/>
    </row>
    <row r="965" spans="1:12" ht="16.5" thickBot="1">
      <c r="A965" s="5">
        <v>1</v>
      </c>
      <c r="B965" s="6" t="s">
        <v>243</v>
      </c>
      <c r="C965" s="6" t="s">
        <v>243</v>
      </c>
      <c r="D965" s="6" t="s">
        <v>243</v>
      </c>
      <c r="E965" s="6">
        <v>27</v>
      </c>
      <c r="F965" s="6" t="s">
        <v>243</v>
      </c>
      <c r="G965" s="6" t="s">
        <v>243</v>
      </c>
    </row>
    <row r="966" spans="1:12" ht="16.5" thickBot="1">
      <c r="A966" s="5">
        <v>2</v>
      </c>
      <c r="C966" s="6" t="s">
        <v>243</v>
      </c>
      <c r="D966" s="6" t="s">
        <v>243</v>
      </c>
      <c r="E966" s="6">
        <v>40</v>
      </c>
      <c r="F966" s="6" t="s">
        <v>243</v>
      </c>
      <c r="G966" s="6" t="s">
        <v>243</v>
      </c>
      <c r="H966" s="6" t="s">
        <v>243</v>
      </c>
    </row>
    <row r="967" spans="1:12" ht="16.5" thickBot="1">
      <c r="A967" s="5">
        <v>3</v>
      </c>
      <c r="B967" s="6" t="s">
        <v>243</v>
      </c>
      <c r="D967" s="6" t="s">
        <v>243</v>
      </c>
      <c r="E967" s="6">
        <v>35</v>
      </c>
      <c r="F967" s="6">
        <v>20</v>
      </c>
      <c r="G967" s="6" t="s">
        <v>243</v>
      </c>
      <c r="H967" s="6" t="s">
        <v>243</v>
      </c>
      <c r="I967" s="6" t="s">
        <v>243</v>
      </c>
    </row>
    <row r="968" spans="1:12" ht="16.5" thickBot="1">
      <c r="A968" s="5">
        <v>4</v>
      </c>
      <c r="B968" s="6">
        <v>87</v>
      </c>
      <c r="C968" s="6">
        <v>226</v>
      </c>
      <c r="D968" s="6">
        <v>115</v>
      </c>
      <c r="E968" s="6">
        <v>229</v>
      </c>
      <c r="F968" s="6">
        <v>109</v>
      </c>
      <c r="G968" s="6">
        <v>129</v>
      </c>
      <c r="H968" s="6">
        <v>68</v>
      </c>
      <c r="I968" s="6" t="s">
        <v>243</v>
      </c>
      <c r="J968" s="6" t="s">
        <v>243</v>
      </c>
      <c r="L968" s="6">
        <v>15</v>
      </c>
    </row>
    <row r="969" spans="1:12" ht="16.5" thickBot="1">
      <c r="A969" s="5">
        <v>5</v>
      </c>
      <c r="B969" s="6">
        <v>3559</v>
      </c>
      <c r="C969" s="6">
        <v>3709</v>
      </c>
      <c r="D969" s="6">
        <v>3238</v>
      </c>
      <c r="E969" s="6">
        <v>3023</v>
      </c>
      <c r="F969" s="6">
        <v>2889</v>
      </c>
      <c r="G969" s="6">
        <v>2744</v>
      </c>
      <c r="H969" s="6">
        <v>3139</v>
      </c>
      <c r="I969" s="6">
        <v>3163</v>
      </c>
      <c r="J969" s="6">
        <v>2954</v>
      </c>
      <c r="K969" s="6">
        <v>3052</v>
      </c>
      <c r="L969" s="6">
        <v>2971</v>
      </c>
    </row>
    <row r="970" spans="1:12" ht="16.5" thickBot="1">
      <c r="A970" s="5">
        <v>6</v>
      </c>
      <c r="B970" s="6">
        <v>3601</v>
      </c>
      <c r="C970" s="6">
        <v>3573</v>
      </c>
      <c r="D970" s="6">
        <v>3669</v>
      </c>
      <c r="E970" s="6">
        <v>3587</v>
      </c>
      <c r="F970" s="6">
        <v>3370</v>
      </c>
      <c r="G970" s="6">
        <v>3231</v>
      </c>
      <c r="H970" s="6">
        <v>3108</v>
      </c>
      <c r="I970" s="6">
        <v>3167</v>
      </c>
      <c r="J970" s="6">
        <v>3178</v>
      </c>
      <c r="K970" s="6">
        <v>2963</v>
      </c>
      <c r="L970" s="6">
        <v>2946</v>
      </c>
    </row>
    <row r="971" spans="1:12" ht="16.5" thickBot="1">
      <c r="A971" s="5">
        <v>7</v>
      </c>
      <c r="B971" s="6">
        <v>3612</v>
      </c>
      <c r="C971" s="6">
        <v>3687</v>
      </c>
      <c r="D971" s="6">
        <v>3593</v>
      </c>
      <c r="E971" s="6">
        <v>3711</v>
      </c>
      <c r="F971" s="6">
        <v>3480</v>
      </c>
      <c r="G971" s="6">
        <v>3499</v>
      </c>
      <c r="H971" s="6">
        <v>3382</v>
      </c>
      <c r="I971" s="6">
        <v>3169</v>
      </c>
      <c r="J971" s="6">
        <v>3356</v>
      </c>
      <c r="K971" s="6">
        <v>3310</v>
      </c>
      <c r="L971" s="6">
        <v>3034</v>
      </c>
    </row>
    <row r="972" spans="1:12" ht="16.5" thickBot="1">
      <c r="A972" s="5">
        <v>8</v>
      </c>
      <c r="B972" s="6">
        <v>2980</v>
      </c>
      <c r="C972" s="6">
        <v>3052</v>
      </c>
      <c r="D972" s="6">
        <v>3003</v>
      </c>
      <c r="E972" s="6">
        <v>2817</v>
      </c>
      <c r="F972" s="6">
        <v>2903</v>
      </c>
      <c r="G972" s="6">
        <v>2202</v>
      </c>
      <c r="H972" s="6">
        <v>2878</v>
      </c>
      <c r="I972" s="6">
        <v>2412</v>
      </c>
      <c r="J972" s="6">
        <v>2728</v>
      </c>
      <c r="K972" s="6">
        <v>2664</v>
      </c>
      <c r="L972" s="6">
        <v>2683</v>
      </c>
    </row>
    <row r="973" spans="1:12" ht="16.5" thickBot="1">
      <c r="A973" s="5">
        <v>9</v>
      </c>
      <c r="B973" s="6">
        <v>2196</v>
      </c>
      <c r="C973" s="6">
        <v>2397</v>
      </c>
      <c r="D973" s="6">
        <v>2243</v>
      </c>
      <c r="E973" s="6">
        <v>2048</v>
      </c>
      <c r="F973" s="6">
        <v>2094</v>
      </c>
      <c r="G973" s="6">
        <v>2396</v>
      </c>
      <c r="H973" s="6">
        <v>2297</v>
      </c>
      <c r="I973" s="6">
        <v>2169</v>
      </c>
      <c r="J973" s="6">
        <v>2137</v>
      </c>
      <c r="K973" s="6">
        <v>2020</v>
      </c>
      <c r="L973" s="6">
        <v>2074</v>
      </c>
    </row>
    <row r="974" spans="1:12" ht="16.5" thickBot="1">
      <c r="A974" s="5">
        <v>10</v>
      </c>
      <c r="B974" s="6">
        <v>1956</v>
      </c>
      <c r="C974" s="6">
        <v>1909</v>
      </c>
      <c r="D974" s="6">
        <v>1974</v>
      </c>
      <c r="E974" s="6">
        <v>1831</v>
      </c>
      <c r="F974" s="6">
        <v>1839</v>
      </c>
      <c r="G974" s="6">
        <v>1796</v>
      </c>
      <c r="H974" s="6">
        <v>2103</v>
      </c>
      <c r="I974" s="6">
        <v>1949</v>
      </c>
      <c r="J974" s="6">
        <v>1926</v>
      </c>
      <c r="K974" s="6">
        <v>1826</v>
      </c>
      <c r="L974" s="6">
        <v>1713</v>
      </c>
    </row>
    <row r="975" spans="1:12" ht="16.5" thickBot="1">
      <c r="A975" s="5">
        <v>11</v>
      </c>
      <c r="B975" s="6">
        <v>1569</v>
      </c>
      <c r="C975" s="6">
        <v>1798</v>
      </c>
      <c r="D975" s="6">
        <v>1700</v>
      </c>
      <c r="E975" s="6">
        <v>1693</v>
      </c>
      <c r="F975" s="6">
        <v>1698</v>
      </c>
      <c r="G975" s="6">
        <v>1679</v>
      </c>
      <c r="H975" s="6">
        <v>1598</v>
      </c>
      <c r="I975" s="6">
        <v>1717</v>
      </c>
      <c r="J975" s="6">
        <v>1560</v>
      </c>
      <c r="K975" s="6">
        <v>1543</v>
      </c>
      <c r="L975" s="6">
        <v>1470</v>
      </c>
    </row>
    <row r="976" spans="1:12" ht="16.5" thickBot="1">
      <c r="A976" s="5">
        <v>12</v>
      </c>
      <c r="B976" s="6">
        <v>692</v>
      </c>
      <c r="C976" s="6">
        <v>929</v>
      </c>
      <c r="D976" s="6">
        <v>901</v>
      </c>
      <c r="E976" s="6">
        <v>801</v>
      </c>
      <c r="F976" s="6">
        <v>963</v>
      </c>
      <c r="G976" s="6">
        <v>1123</v>
      </c>
      <c r="H976" s="6">
        <v>1116</v>
      </c>
      <c r="I976" s="6">
        <v>789</v>
      </c>
      <c r="J976" s="6">
        <v>775</v>
      </c>
      <c r="K976" s="6">
        <v>669</v>
      </c>
      <c r="L976" s="6">
        <v>659</v>
      </c>
    </row>
    <row r="977" spans="1:13" ht="16.5" thickBot="1">
      <c r="A977" s="5" t="s">
        <v>13</v>
      </c>
      <c r="B977" s="6">
        <v>65</v>
      </c>
      <c r="C977" s="6">
        <v>80</v>
      </c>
      <c r="D977" s="6">
        <v>91</v>
      </c>
      <c r="E977" s="6">
        <v>40</v>
      </c>
      <c r="F977" s="6">
        <v>58</v>
      </c>
      <c r="G977" s="6">
        <v>29</v>
      </c>
      <c r="H977" s="6">
        <v>16</v>
      </c>
      <c r="I977" s="6">
        <v>38</v>
      </c>
    </row>
    <row r="978" spans="1:13" ht="32.25" thickBot="1">
      <c r="A978" s="10" t="s">
        <v>14</v>
      </c>
      <c r="B978" s="11">
        <v>20322</v>
      </c>
      <c r="C978" s="11">
        <v>21362</v>
      </c>
      <c r="D978" s="11">
        <v>20534</v>
      </c>
      <c r="E978" s="11">
        <v>19914</v>
      </c>
      <c r="F978" s="11">
        <v>19426</v>
      </c>
      <c r="G978" s="11">
        <v>18832</v>
      </c>
      <c r="H978" s="11">
        <v>19708</v>
      </c>
      <c r="I978" s="11">
        <v>18580</v>
      </c>
      <c r="J978" s="6" t="s">
        <v>243</v>
      </c>
      <c r="K978" s="11">
        <v>18047</v>
      </c>
      <c r="L978" s="11">
        <v>17565</v>
      </c>
    </row>
    <row r="979" spans="1:13" ht="48" thickBot="1">
      <c r="A979" s="10" t="s">
        <v>15</v>
      </c>
      <c r="B979" s="56"/>
      <c r="C979" s="12">
        <f t="shared" ref="C979:L979" si="163">((C978-B978)/B978)</f>
        <v>5.1176065347898828E-2</v>
      </c>
      <c r="D979" s="12">
        <f t="shared" si="163"/>
        <v>-3.8760415691414661E-2</v>
      </c>
      <c r="E979" s="12">
        <f t="shared" si="163"/>
        <v>-3.019382487581572E-2</v>
      </c>
      <c r="F979" s="12">
        <f t="shared" si="163"/>
        <v>-2.45053731043487E-2</v>
      </c>
      <c r="G979" s="12">
        <f t="shared" si="163"/>
        <v>-3.0577576443941108E-2</v>
      </c>
      <c r="H979" s="12">
        <f t="shared" si="163"/>
        <v>4.6516567544604925E-2</v>
      </c>
      <c r="I979" s="12">
        <f t="shared" si="163"/>
        <v>-5.7235640349096811E-2</v>
      </c>
      <c r="J979" s="12" t="e">
        <f t="shared" si="163"/>
        <v>#VALUE!</v>
      </c>
      <c r="K979" s="12" t="e">
        <f t="shared" si="163"/>
        <v>#VALUE!</v>
      </c>
      <c r="L979" s="12">
        <f t="shared" si="163"/>
        <v>-2.6708040117471049E-2</v>
      </c>
    </row>
    <row r="980" spans="1:13" ht="48" thickBot="1">
      <c r="A980" s="10" t="s">
        <v>16</v>
      </c>
      <c r="B980" s="12"/>
      <c r="C980" s="12"/>
      <c r="D980" s="12"/>
      <c r="E980" s="12"/>
      <c r="F980" s="13"/>
      <c r="G980" s="13">
        <f t="shared" ref="G980:L980" si="164">(G978-B978)/B978</f>
        <v>-7.3319555161893521E-2</v>
      </c>
      <c r="H980" s="13">
        <f t="shared" si="164"/>
        <v>-7.7427207190337979E-2</v>
      </c>
      <c r="I980" s="13">
        <f t="shared" si="164"/>
        <v>-9.5159248076361155E-2</v>
      </c>
      <c r="J980" s="13" t="e">
        <f t="shared" si="164"/>
        <v>#VALUE!</v>
      </c>
      <c r="K980" s="13">
        <f t="shared" si="164"/>
        <v>-7.0987336559250491E-2</v>
      </c>
      <c r="L980" s="13">
        <f t="shared" si="164"/>
        <v>-6.7279099405267634E-2</v>
      </c>
    </row>
    <row r="981" spans="1:13" ht="48" thickBot="1">
      <c r="A981" s="10" t="s">
        <v>17</v>
      </c>
      <c r="B981" s="12"/>
      <c r="C981" s="12"/>
      <c r="D981" s="12"/>
      <c r="E981" s="12"/>
      <c r="F981" s="12"/>
      <c r="G981" s="12"/>
      <c r="H981" s="12"/>
      <c r="I981" s="12"/>
      <c r="J981" s="12"/>
      <c r="K981" s="13"/>
      <c r="L981" s="13">
        <f>(L978-B978)/B978</f>
        <v>-0.1356657809270741</v>
      </c>
    </row>
    <row r="982" spans="1:13" ht="32.25" thickBot="1">
      <c r="A982" s="10" t="s">
        <v>18</v>
      </c>
      <c r="B982" s="14">
        <v>62716</v>
      </c>
      <c r="C982" s="14">
        <v>61419</v>
      </c>
      <c r="D982" s="14">
        <v>60943</v>
      </c>
      <c r="E982" s="14">
        <v>59456</v>
      </c>
      <c r="F982" s="14">
        <v>59048</v>
      </c>
      <c r="G982" s="67">
        <v>59181</v>
      </c>
      <c r="H982" s="67">
        <v>59978</v>
      </c>
      <c r="I982" s="67">
        <v>58656</v>
      </c>
      <c r="J982" s="67">
        <v>58003</v>
      </c>
      <c r="K982" s="67">
        <v>56669</v>
      </c>
      <c r="L982" s="68">
        <v>55697</v>
      </c>
    </row>
    <row r="983" spans="1:13" ht="63.75" thickBot="1">
      <c r="A983" s="10" t="s">
        <v>19</v>
      </c>
      <c r="B983" s="16"/>
      <c r="C983" s="12">
        <f t="shared" ref="C983:L983" si="165">(C982-B982)/B982</f>
        <v>-2.0680528094904012E-2</v>
      </c>
      <c r="D983" s="12">
        <f t="shared" si="165"/>
        <v>-7.7500447744183396E-3</v>
      </c>
      <c r="E983" s="12">
        <f t="shared" si="165"/>
        <v>-2.4399849039266199E-2</v>
      </c>
      <c r="F983" s="12">
        <f t="shared" si="165"/>
        <v>-6.8622174381054897E-3</v>
      </c>
      <c r="G983" s="12">
        <f t="shared" si="165"/>
        <v>2.252404823194689E-3</v>
      </c>
      <c r="H983" s="12">
        <f t="shared" si="165"/>
        <v>1.3467160068265153E-2</v>
      </c>
      <c r="I983" s="12">
        <f t="shared" si="165"/>
        <v>-2.2041415185568042E-2</v>
      </c>
      <c r="J983" s="12">
        <f t="shared" si="165"/>
        <v>-1.1132705946535733E-2</v>
      </c>
      <c r="K983" s="12">
        <f t="shared" si="165"/>
        <v>-2.2998810406358292E-2</v>
      </c>
      <c r="L983" s="12">
        <f t="shared" si="165"/>
        <v>-1.7152234907974379E-2</v>
      </c>
    </row>
    <row r="984" spans="1:13" ht="63.75" thickBot="1">
      <c r="A984" s="10" t="s">
        <v>20</v>
      </c>
      <c r="B984" s="16"/>
      <c r="C984" s="17"/>
      <c r="D984" s="17"/>
      <c r="E984" s="17"/>
      <c r="F984" s="17"/>
      <c r="G984" s="12">
        <f t="shared" ref="G984:L984" si="166">(G982-B982)/B982</f>
        <v>-5.636520186236367E-2</v>
      </c>
      <c r="H984" s="12">
        <f t="shared" si="166"/>
        <v>-2.3461795209951317E-2</v>
      </c>
      <c r="I984" s="12">
        <f t="shared" si="166"/>
        <v>-3.7526869369738938E-2</v>
      </c>
      <c r="J984" s="12">
        <f t="shared" si="166"/>
        <v>-2.4438240043057051E-2</v>
      </c>
      <c r="K984" s="12">
        <f t="shared" si="166"/>
        <v>-4.0289256198347105E-2</v>
      </c>
      <c r="L984" s="12">
        <f t="shared" si="166"/>
        <v>-5.8870245517987189E-2</v>
      </c>
    </row>
    <row r="985" spans="1:13" ht="63.75" thickBot="1">
      <c r="A985" s="10" t="s">
        <v>21</v>
      </c>
      <c r="B985" s="16"/>
      <c r="C985" s="17"/>
      <c r="D985" s="17"/>
      <c r="E985" s="17"/>
      <c r="F985" s="17"/>
      <c r="G985" s="12"/>
      <c r="H985" s="12"/>
      <c r="I985" s="12"/>
      <c r="J985" s="12"/>
      <c r="K985" s="12"/>
      <c r="L985" s="12">
        <f>(L982-B982)/B982</f>
        <v>-0.1119172141080426</v>
      </c>
    </row>
    <row r="986" spans="1:13" ht="32.25" thickBot="1">
      <c r="A986" s="10" t="s">
        <v>22</v>
      </c>
      <c r="B986" s="12">
        <f t="shared" ref="B986:L986" si="167">B978/B982</f>
        <v>0.32403214490720073</v>
      </c>
      <c r="C986" s="12">
        <f t="shared" si="167"/>
        <v>0.34780768166202641</v>
      </c>
      <c r="D986" s="12">
        <f t="shared" si="167"/>
        <v>0.33693779433240895</v>
      </c>
      <c r="E986" s="12">
        <f t="shared" si="167"/>
        <v>0.33493675995694294</v>
      </c>
      <c r="F986" s="12">
        <f t="shared" si="167"/>
        <v>0.32898658718330848</v>
      </c>
      <c r="G986" s="12">
        <f t="shared" si="167"/>
        <v>0.3182102363934371</v>
      </c>
      <c r="H986" s="12">
        <f t="shared" si="167"/>
        <v>0.32858714862116112</v>
      </c>
      <c r="I986" s="12">
        <f t="shared" si="167"/>
        <v>0.31676213857064922</v>
      </c>
      <c r="J986" s="12" t="e">
        <f t="shared" si="167"/>
        <v>#VALUE!</v>
      </c>
      <c r="K986" s="12">
        <f t="shared" si="167"/>
        <v>0.31846335739116627</v>
      </c>
      <c r="L986" s="12">
        <f t="shared" si="167"/>
        <v>0.31536707542596548</v>
      </c>
    </row>
    <row r="987" spans="1:13" ht="63">
      <c r="A987" s="18" t="s">
        <v>23</v>
      </c>
      <c r="B987" s="19"/>
      <c r="C987" s="19">
        <f t="shared" ref="C987:K987" si="168">(C986-B986)</f>
        <v>2.3775536754825688E-2</v>
      </c>
      <c r="D987" s="19">
        <f t="shared" si="168"/>
        <v>-1.0869887329617467E-2</v>
      </c>
      <c r="E987" s="19">
        <f t="shared" si="168"/>
        <v>-2.0010343754660043E-3</v>
      </c>
      <c r="F987" s="19">
        <f t="shared" si="168"/>
        <v>-5.9501727736344656E-3</v>
      </c>
      <c r="G987" s="19">
        <f t="shared" si="168"/>
        <v>-1.0776350789871381E-2</v>
      </c>
      <c r="H987" s="19">
        <f t="shared" si="168"/>
        <v>1.0376912227724022E-2</v>
      </c>
      <c r="I987" s="19">
        <f t="shared" si="168"/>
        <v>-1.1825010050511897E-2</v>
      </c>
      <c r="J987" s="19" t="e">
        <f t="shared" si="168"/>
        <v>#VALUE!</v>
      </c>
      <c r="K987" s="19" t="e">
        <f t="shared" si="168"/>
        <v>#VALUE!</v>
      </c>
      <c r="L987" s="19">
        <f>(L986-K986)</f>
        <v>-3.0962819652007867E-3</v>
      </c>
    </row>
    <row r="988" spans="1:13" ht="63">
      <c r="A988" s="18" t="s">
        <v>24</v>
      </c>
      <c r="B988" s="19"/>
      <c r="C988" s="19"/>
      <c r="D988" s="19"/>
      <c r="E988" s="19"/>
      <c r="F988" s="19"/>
      <c r="G988" s="19">
        <f>G986-B986</f>
        <v>-5.8219085137636295E-3</v>
      </c>
      <c r="H988" s="19">
        <f t="shared" ref="H988:K988" si="169">H986-C986</f>
        <v>-1.9220533040865295E-2</v>
      </c>
      <c r="I988" s="19">
        <f t="shared" si="169"/>
        <v>-2.0175655761759725E-2</v>
      </c>
      <c r="J988" s="19" t="e">
        <f t="shared" si="169"/>
        <v>#VALUE!</v>
      </c>
      <c r="K988" s="19">
        <f t="shared" si="169"/>
        <v>-1.0523229792142208E-2</v>
      </c>
      <c r="L988" s="19">
        <f>L986-G986</f>
        <v>-2.8431609674716141E-3</v>
      </c>
    </row>
    <row r="989" spans="1:13" ht="63">
      <c r="A989" s="18" t="s">
        <v>25</v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>
        <f>L986-B986</f>
        <v>-8.6650694812352436E-3</v>
      </c>
    </row>
    <row r="990" spans="1:13" ht="15.75">
      <c r="A990" s="18"/>
      <c r="B990" s="20"/>
      <c r="C990" s="20"/>
      <c r="D990" s="20"/>
      <c r="E990" s="20"/>
      <c r="F990" s="20"/>
      <c r="G990" s="19"/>
      <c r="H990" s="19"/>
      <c r="I990" s="19"/>
      <c r="J990" s="19"/>
      <c r="K990" s="19"/>
      <c r="L990" s="19"/>
    </row>
    <row r="991" spans="1:13" ht="15.75">
      <c r="A991" s="21" t="s">
        <v>102</v>
      </c>
      <c r="B991" s="21"/>
      <c r="C991" s="21"/>
      <c r="D991" s="21"/>
      <c r="E991" s="21"/>
      <c r="F991" s="21"/>
      <c r="G991" s="22"/>
      <c r="H991" s="22"/>
      <c r="I991" s="22"/>
      <c r="J991" s="22"/>
      <c r="K991" s="22"/>
      <c r="L991" s="22"/>
      <c r="M991" s="23"/>
    </row>
    <row r="992" spans="1:13" ht="16.5" thickBot="1">
      <c r="A992" s="24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3"/>
    </row>
    <row r="993" spans="1:13" ht="32.25" thickBot="1">
      <c r="A993" s="57" t="s">
        <v>27</v>
      </c>
      <c r="B993" s="4" t="s">
        <v>52</v>
      </c>
      <c r="C993" s="4" t="s">
        <v>53</v>
      </c>
      <c r="D993" s="4" t="s">
        <v>54</v>
      </c>
      <c r="E993" s="4" t="s">
        <v>55</v>
      </c>
      <c r="F993" s="4" t="s">
        <v>56</v>
      </c>
      <c r="G993" s="4" t="s">
        <v>57</v>
      </c>
      <c r="H993" s="4" t="s">
        <v>58</v>
      </c>
      <c r="I993" s="4" t="s">
        <v>59</v>
      </c>
      <c r="J993" s="4" t="s">
        <v>60</v>
      </c>
      <c r="K993" s="4" t="s">
        <v>61</v>
      </c>
      <c r="L993" s="4" t="s">
        <v>62</v>
      </c>
      <c r="M993" s="58" t="s">
        <v>28</v>
      </c>
    </row>
    <row r="994" spans="1:13" ht="16.5" thickBot="1">
      <c r="A994" s="28" t="s">
        <v>29</v>
      </c>
      <c r="B994" s="29" t="s">
        <v>47</v>
      </c>
      <c r="C994" s="29"/>
      <c r="D994" s="29" t="e">
        <f>-D964</f>
        <v>#VALUE!</v>
      </c>
      <c r="E994" s="29">
        <f>-E964</f>
        <v>-32</v>
      </c>
      <c r="F994" s="29"/>
      <c r="G994" s="29"/>
      <c r="H994" s="29"/>
      <c r="I994" s="29"/>
      <c r="J994" s="29"/>
      <c r="K994" s="29"/>
      <c r="L994" s="29"/>
      <c r="M994" s="6" t="s">
        <v>243</v>
      </c>
    </row>
    <row r="995" spans="1:13" ht="16.5" thickBot="1">
      <c r="A995" s="28" t="s">
        <v>30</v>
      </c>
      <c r="B995" s="59" t="s">
        <v>43</v>
      </c>
      <c r="C995" s="34" t="e">
        <f t="shared" ref="C995:G996" si="170">B964-C965</f>
        <v>#VALUE!</v>
      </c>
      <c r="D995" s="34" t="e">
        <f t="shared" si="170"/>
        <v>#VALUE!</v>
      </c>
      <c r="E995" s="34" t="e">
        <f t="shared" si="170"/>
        <v>#VALUE!</v>
      </c>
      <c r="F995" s="34" t="e">
        <f t="shared" si="170"/>
        <v>#VALUE!</v>
      </c>
      <c r="G995" s="34" t="e">
        <f t="shared" si="170"/>
        <v>#VALUE!</v>
      </c>
      <c r="H995" s="34"/>
      <c r="I995" s="34"/>
      <c r="J995" s="34"/>
      <c r="K995" s="34"/>
      <c r="L995" s="34"/>
      <c r="M995" s="32">
        <v>0.6</v>
      </c>
    </row>
    <row r="996" spans="1:13" ht="16.5" thickBot="1">
      <c r="A996" s="28" t="s">
        <v>31</v>
      </c>
      <c r="B996" s="59" t="s">
        <v>43</v>
      </c>
      <c r="C996" s="34" t="e">
        <f t="shared" si="170"/>
        <v>#VALUE!</v>
      </c>
      <c r="D996" s="34" t="e">
        <f t="shared" si="170"/>
        <v>#VALUE!</v>
      </c>
      <c r="E996" s="34" t="e">
        <f t="shared" si="170"/>
        <v>#VALUE!</v>
      </c>
      <c r="F996" s="34" t="e">
        <f t="shared" si="170"/>
        <v>#VALUE!</v>
      </c>
      <c r="G996" s="34" t="e">
        <f t="shared" si="170"/>
        <v>#VALUE!</v>
      </c>
      <c r="H996" s="34" t="e">
        <f>G965-H966</f>
        <v>#VALUE!</v>
      </c>
      <c r="I996" s="34"/>
      <c r="J996" s="34"/>
      <c r="K996" s="34"/>
      <c r="L996" s="34"/>
      <c r="M996" s="32">
        <v>-2.3333333333333335</v>
      </c>
    </row>
    <row r="997" spans="1:13" ht="16.5" thickBot="1">
      <c r="A997" s="28" t="s">
        <v>32</v>
      </c>
      <c r="B997" s="59" t="s">
        <v>43</v>
      </c>
      <c r="C997" s="34"/>
      <c r="D997" s="34" t="e">
        <f>C966-D967</f>
        <v>#VALUE!</v>
      </c>
      <c r="E997" s="34" t="e">
        <f>D966-E967</f>
        <v>#VALUE!</v>
      </c>
      <c r="F997" s="34">
        <f>E966-F967</f>
        <v>20</v>
      </c>
      <c r="G997" s="34" t="e">
        <f>F966-G967</f>
        <v>#VALUE!</v>
      </c>
      <c r="H997" s="34" t="e">
        <f>G966-H967</f>
        <v>#VALUE!</v>
      </c>
      <c r="I997" s="34" t="e">
        <f>H966-I967</f>
        <v>#VALUE!</v>
      </c>
      <c r="J997" s="34"/>
      <c r="K997" s="34"/>
      <c r="L997" s="34"/>
      <c r="M997" s="32">
        <v>-2</v>
      </c>
    </row>
    <row r="998" spans="1:13" ht="16.5" thickBot="1">
      <c r="A998" s="28" t="s">
        <v>33</v>
      </c>
      <c r="B998" s="59" t="s">
        <v>43</v>
      </c>
      <c r="C998" s="34" t="e">
        <f t="shared" ref="C998:L1006" si="171">B967-C968</f>
        <v>#VALUE!</v>
      </c>
      <c r="D998" s="34">
        <f t="shared" si="171"/>
        <v>-115</v>
      </c>
      <c r="E998" s="34" t="e">
        <f t="shared" si="171"/>
        <v>#VALUE!</v>
      </c>
      <c r="F998" s="34">
        <f t="shared" si="171"/>
        <v>-74</v>
      </c>
      <c r="G998" s="34">
        <f t="shared" si="171"/>
        <v>-109</v>
      </c>
      <c r="H998" s="34" t="e">
        <f t="shared" si="171"/>
        <v>#VALUE!</v>
      </c>
      <c r="I998" s="34" t="e">
        <f t="shared" si="171"/>
        <v>#VALUE!</v>
      </c>
      <c r="J998" s="34" t="e">
        <f t="shared" si="171"/>
        <v>#VALUE!</v>
      </c>
      <c r="K998" s="34"/>
      <c r="L998" s="34">
        <f t="shared" si="171"/>
        <v>-15</v>
      </c>
      <c r="M998" s="32">
        <v>-93.111111111111114</v>
      </c>
    </row>
    <row r="999" spans="1:13" ht="16.5" thickBot="1">
      <c r="A999" s="28" t="s">
        <v>34</v>
      </c>
      <c r="B999" s="59" t="s">
        <v>43</v>
      </c>
      <c r="C999" s="34">
        <f t="shared" si="171"/>
        <v>-3622</v>
      </c>
      <c r="D999" s="34">
        <f t="shared" si="171"/>
        <v>-3012</v>
      </c>
      <c r="E999" s="34">
        <f t="shared" si="171"/>
        <v>-2908</v>
      </c>
      <c r="F999" s="34">
        <f t="shared" si="171"/>
        <v>-2660</v>
      </c>
      <c r="G999" s="34">
        <f t="shared" si="171"/>
        <v>-2635</v>
      </c>
      <c r="H999" s="34">
        <f t="shared" si="171"/>
        <v>-3010</v>
      </c>
      <c r="I999" s="34">
        <f t="shared" si="171"/>
        <v>-3095</v>
      </c>
      <c r="J999" s="34" t="e">
        <f t="shared" si="171"/>
        <v>#VALUE!</v>
      </c>
      <c r="K999" s="34" t="e">
        <f t="shared" si="171"/>
        <v>#VALUE!</v>
      </c>
      <c r="L999" s="34">
        <f t="shared" si="171"/>
        <v>-2971</v>
      </c>
      <c r="M999" s="32">
        <v>-2991</v>
      </c>
    </row>
    <row r="1000" spans="1:13" ht="16.5" thickBot="1">
      <c r="A1000" s="28" t="s">
        <v>35</v>
      </c>
      <c r="B1000" s="59" t="s">
        <v>43</v>
      </c>
      <c r="C1000" s="34">
        <f t="shared" si="171"/>
        <v>-14</v>
      </c>
      <c r="D1000" s="34">
        <f t="shared" si="171"/>
        <v>40</v>
      </c>
      <c r="E1000" s="34">
        <f t="shared" si="171"/>
        <v>-349</v>
      </c>
      <c r="F1000" s="34">
        <f t="shared" si="171"/>
        <v>-347</v>
      </c>
      <c r="G1000" s="34">
        <f t="shared" si="171"/>
        <v>-342</v>
      </c>
      <c r="H1000" s="34">
        <f t="shared" si="171"/>
        <v>-364</v>
      </c>
      <c r="I1000" s="34">
        <f t="shared" si="171"/>
        <v>-28</v>
      </c>
      <c r="J1000" s="34">
        <f t="shared" si="171"/>
        <v>-15</v>
      </c>
      <c r="K1000" s="34">
        <f t="shared" si="171"/>
        <v>-9</v>
      </c>
      <c r="L1000" s="34">
        <f t="shared" si="171"/>
        <v>106</v>
      </c>
      <c r="M1000" s="32">
        <v>-132.19999999999999</v>
      </c>
    </row>
    <row r="1001" spans="1:13" ht="16.5" thickBot="1">
      <c r="A1001" s="28" t="s">
        <v>36</v>
      </c>
      <c r="B1001" s="59" t="s">
        <v>43</v>
      </c>
      <c r="C1001" s="34">
        <f t="shared" si="171"/>
        <v>-86</v>
      </c>
      <c r="D1001" s="34">
        <f t="shared" si="171"/>
        <v>-20</v>
      </c>
      <c r="E1001" s="34">
        <f t="shared" si="171"/>
        <v>-42</v>
      </c>
      <c r="F1001" s="34">
        <f t="shared" si="171"/>
        <v>107</v>
      </c>
      <c r="G1001" s="34">
        <f t="shared" si="171"/>
        <v>-129</v>
      </c>
      <c r="H1001" s="34">
        <f t="shared" si="171"/>
        <v>-151</v>
      </c>
      <c r="I1001" s="34">
        <f t="shared" si="171"/>
        <v>-61</v>
      </c>
      <c r="J1001" s="34">
        <f t="shared" si="171"/>
        <v>-189</v>
      </c>
      <c r="K1001" s="34">
        <f t="shared" si="171"/>
        <v>-132</v>
      </c>
      <c r="L1001" s="34">
        <f t="shared" si="171"/>
        <v>-71</v>
      </c>
      <c r="M1001" s="32">
        <v>-77.400000000000006</v>
      </c>
    </row>
    <row r="1002" spans="1:13" ht="16.5" thickBot="1">
      <c r="A1002" s="28" t="s">
        <v>37</v>
      </c>
      <c r="B1002" s="59" t="s">
        <v>43</v>
      </c>
      <c r="C1002" s="34">
        <f t="shared" si="171"/>
        <v>560</v>
      </c>
      <c r="D1002" s="34">
        <f t="shared" si="171"/>
        <v>684</v>
      </c>
      <c r="E1002" s="34">
        <f t="shared" si="171"/>
        <v>776</v>
      </c>
      <c r="F1002" s="34">
        <f t="shared" si="171"/>
        <v>808</v>
      </c>
      <c r="G1002" s="34">
        <f t="shared" si="171"/>
        <v>1278</v>
      </c>
      <c r="H1002" s="34">
        <f t="shared" si="171"/>
        <v>621</v>
      </c>
      <c r="I1002" s="34">
        <f t="shared" si="171"/>
        <v>970</v>
      </c>
      <c r="J1002" s="34">
        <f t="shared" si="171"/>
        <v>441</v>
      </c>
      <c r="K1002" s="34">
        <f t="shared" si="171"/>
        <v>692</v>
      </c>
      <c r="L1002" s="34">
        <f t="shared" si="171"/>
        <v>627</v>
      </c>
      <c r="M1002" s="32">
        <v>745.7</v>
      </c>
    </row>
    <row r="1003" spans="1:13" ht="16.5" thickBot="1">
      <c r="A1003" s="28" t="s">
        <v>38</v>
      </c>
      <c r="B1003" s="59" t="s">
        <v>43</v>
      </c>
      <c r="C1003" s="34">
        <f t="shared" si="171"/>
        <v>583</v>
      </c>
      <c r="D1003" s="34">
        <f t="shared" si="171"/>
        <v>809</v>
      </c>
      <c r="E1003" s="34">
        <f t="shared" si="171"/>
        <v>955</v>
      </c>
      <c r="F1003" s="34">
        <f t="shared" si="171"/>
        <v>723</v>
      </c>
      <c r="G1003" s="34">
        <f t="shared" si="171"/>
        <v>507</v>
      </c>
      <c r="H1003" s="34">
        <f t="shared" si="171"/>
        <v>-95</v>
      </c>
      <c r="I1003" s="34">
        <f t="shared" si="171"/>
        <v>709</v>
      </c>
      <c r="J1003" s="34">
        <f t="shared" si="171"/>
        <v>275</v>
      </c>
      <c r="K1003" s="34">
        <f t="shared" si="171"/>
        <v>708</v>
      </c>
      <c r="L1003" s="34">
        <f t="shared" si="171"/>
        <v>590</v>
      </c>
      <c r="M1003" s="32">
        <v>576.4</v>
      </c>
    </row>
    <row r="1004" spans="1:13" ht="16.5" thickBot="1">
      <c r="A1004" s="28" t="s">
        <v>39</v>
      </c>
      <c r="B1004" s="59" t="s">
        <v>43</v>
      </c>
      <c r="C1004" s="34">
        <f t="shared" si="171"/>
        <v>287</v>
      </c>
      <c r="D1004" s="34">
        <f t="shared" si="171"/>
        <v>423</v>
      </c>
      <c r="E1004" s="34">
        <f t="shared" si="171"/>
        <v>412</v>
      </c>
      <c r="F1004" s="34">
        <f t="shared" si="171"/>
        <v>209</v>
      </c>
      <c r="G1004" s="34">
        <f t="shared" si="171"/>
        <v>298</v>
      </c>
      <c r="H1004" s="34">
        <f t="shared" si="171"/>
        <v>293</v>
      </c>
      <c r="I1004" s="34">
        <f t="shared" si="171"/>
        <v>348</v>
      </c>
      <c r="J1004" s="34">
        <f t="shared" si="171"/>
        <v>243</v>
      </c>
      <c r="K1004" s="34">
        <f t="shared" si="171"/>
        <v>311</v>
      </c>
      <c r="L1004" s="34">
        <f t="shared" si="171"/>
        <v>307</v>
      </c>
      <c r="M1004" s="32">
        <v>313.10000000000002</v>
      </c>
    </row>
    <row r="1005" spans="1:13" ht="16.5" thickBot="1">
      <c r="A1005" s="28" t="s">
        <v>40</v>
      </c>
      <c r="B1005" s="59" t="s">
        <v>43</v>
      </c>
      <c r="C1005" s="34">
        <f t="shared" si="171"/>
        <v>158</v>
      </c>
      <c r="D1005" s="34">
        <f t="shared" si="171"/>
        <v>209</v>
      </c>
      <c r="E1005" s="34">
        <f t="shared" si="171"/>
        <v>281</v>
      </c>
      <c r="F1005" s="34">
        <f t="shared" si="171"/>
        <v>133</v>
      </c>
      <c r="G1005" s="34">
        <f t="shared" si="171"/>
        <v>160</v>
      </c>
      <c r="H1005" s="34">
        <f t="shared" si="171"/>
        <v>198</v>
      </c>
      <c r="I1005" s="34">
        <f t="shared" si="171"/>
        <v>386</v>
      </c>
      <c r="J1005" s="34">
        <f t="shared" si="171"/>
        <v>389</v>
      </c>
      <c r="K1005" s="34">
        <f t="shared" si="171"/>
        <v>383</v>
      </c>
      <c r="L1005" s="34">
        <f t="shared" si="171"/>
        <v>356</v>
      </c>
      <c r="M1005" s="32">
        <v>265.3</v>
      </c>
    </row>
    <row r="1006" spans="1:13" ht="16.5" thickBot="1">
      <c r="A1006" s="33" t="s">
        <v>41</v>
      </c>
      <c r="B1006" s="60" t="s">
        <v>43</v>
      </c>
      <c r="C1006" s="34">
        <f t="shared" si="171"/>
        <v>640</v>
      </c>
      <c r="D1006" s="34">
        <f t="shared" si="171"/>
        <v>897</v>
      </c>
      <c r="E1006" s="34">
        <f t="shared" si="171"/>
        <v>899</v>
      </c>
      <c r="F1006" s="34">
        <f t="shared" si="171"/>
        <v>730</v>
      </c>
      <c r="G1006" s="34">
        <f t="shared" si="171"/>
        <v>575</v>
      </c>
      <c r="H1006" s="34">
        <f t="shared" si="171"/>
        <v>563</v>
      </c>
      <c r="I1006" s="34">
        <f t="shared" si="171"/>
        <v>809</v>
      </c>
      <c r="J1006" s="34">
        <f t="shared" si="171"/>
        <v>942</v>
      </c>
      <c r="K1006" s="34">
        <f t="shared" si="171"/>
        <v>891</v>
      </c>
      <c r="L1006" s="34">
        <f>K975-L976</f>
        <v>884</v>
      </c>
      <c r="M1006" s="35">
        <v>783</v>
      </c>
    </row>
    <row r="1007" spans="1:13" ht="17.25" thickTop="1" thickBot="1">
      <c r="A1007" s="37" t="s">
        <v>42</v>
      </c>
      <c r="B1007" s="38" t="s">
        <v>43</v>
      </c>
      <c r="C1007" s="39" t="s">
        <v>47</v>
      </c>
      <c r="D1007" s="39" t="s">
        <v>47</v>
      </c>
      <c r="E1007" s="39" t="s">
        <v>47</v>
      </c>
      <c r="F1007" s="39" t="s">
        <v>47</v>
      </c>
      <c r="G1007" s="39">
        <f t="shared" ref="G1007:L1007" si="172">B971-G976</f>
        <v>2489</v>
      </c>
      <c r="H1007" s="39">
        <f t="shared" si="172"/>
        <v>2571</v>
      </c>
      <c r="I1007" s="39">
        <f t="shared" si="172"/>
        <v>2804</v>
      </c>
      <c r="J1007" s="39">
        <f t="shared" si="172"/>
        <v>2936</v>
      </c>
      <c r="K1007" s="39">
        <f t="shared" si="172"/>
        <v>2811</v>
      </c>
      <c r="L1007" s="39">
        <f t="shared" si="172"/>
        <v>2840</v>
      </c>
      <c r="M1007" s="40">
        <v>2741.8333333333335</v>
      </c>
    </row>
    <row r="1008" spans="1:13" ht="15.75">
      <c r="A1008" s="41"/>
      <c r="B1008" s="42"/>
      <c r="C1008" s="43"/>
      <c r="D1008" s="43"/>
      <c r="E1008" s="43"/>
      <c r="F1008" s="43"/>
      <c r="G1008" s="43"/>
      <c r="H1008" s="44"/>
      <c r="I1008" s="44"/>
      <c r="J1008" s="44"/>
      <c r="K1008" s="44"/>
      <c r="L1008" s="44"/>
      <c r="M1008" s="43"/>
    </row>
    <row r="1009" spans="1:13" ht="15.75">
      <c r="A1009" s="61"/>
      <c r="B1009" s="62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</row>
    <row r="1010" spans="1:13" ht="15.75">
      <c r="A1010" s="21" t="s">
        <v>103</v>
      </c>
      <c r="B1010" s="21"/>
      <c r="C1010" s="21"/>
      <c r="D1010" s="21"/>
      <c r="E1010" s="21"/>
      <c r="F1010" s="21"/>
      <c r="G1010" s="21"/>
      <c r="H1010" s="22"/>
      <c r="I1010" s="22"/>
      <c r="J1010" s="22"/>
      <c r="K1010" s="22"/>
      <c r="L1010" s="22"/>
      <c r="M1010" s="23"/>
    </row>
    <row r="1011" spans="1:13" ht="16.5" thickBot="1">
      <c r="A1011" s="24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3"/>
    </row>
    <row r="1012" spans="1:13" ht="32.25" thickBot="1">
      <c r="A1012" s="3" t="s">
        <v>27</v>
      </c>
      <c r="B1012" s="4" t="s">
        <v>52</v>
      </c>
      <c r="C1012" s="4" t="s">
        <v>53</v>
      </c>
      <c r="D1012" s="4" t="s">
        <v>54</v>
      </c>
      <c r="E1012" s="4" t="s">
        <v>55</v>
      </c>
      <c r="F1012" s="4" t="s">
        <v>56</v>
      </c>
      <c r="G1012" s="4" t="s">
        <v>57</v>
      </c>
      <c r="H1012" s="4" t="s">
        <v>58</v>
      </c>
      <c r="I1012" s="4" t="s">
        <v>59</v>
      </c>
      <c r="J1012" s="4" t="s">
        <v>60</v>
      </c>
      <c r="K1012" s="4" t="s">
        <v>61</v>
      </c>
      <c r="L1012" s="4" t="s">
        <v>62</v>
      </c>
      <c r="M1012" s="58" t="s">
        <v>28</v>
      </c>
    </row>
    <row r="1013" spans="1:13" ht="16.5" thickBot="1">
      <c r="A1013" s="28" t="s">
        <v>30</v>
      </c>
      <c r="B1013" s="47" t="s">
        <v>47</v>
      </c>
      <c r="C1013" s="48" t="e">
        <f>(B964-C965)/B964</f>
        <v>#VALUE!</v>
      </c>
      <c r="D1013" s="48"/>
      <c r="E1013" s="48" t="e">
        <f>(D964-E965)/D964</f>
        <v>#VALUE!</v>
      </c>
      <c r="F1013" s="48" t="e">
        <f>(E964-F965)/E964</f>
        <v>#VALUE!</v>
      </c>
      <c r="G1013" s="48"/>
      <c r="H1013" s="48"/>
      <c r="I1013" s="48"/>
      <c r="J1013" s="48"/>
      <c r="K1013" s="48"/>
      <c r="L1013" s="48"/>
      <c r="M1013" s="49">
        <v>-3.6875</v>
      </c>
    </row>
    <row r="1014" spans="1:13" ht="16.5" thickBot="1">
      <c r="A1014" s="28" t="s">
        <v>31</v>
      </c>
      <c r="B1014" s="47" t="s">
        <v>47</v>
      </c>
      <c r="C1014" s="48" t="e">
        <f t="shared" ref="C1014:I1015" si="173">(B965-C966)/B965</f>
        <v>#VALUE!</v>
      </c>
      <c r="D1014" s="48" t="e">
        <f t="shared" si="173"/>
        <v>#VALUE!</v>
      </c>
      <c r="E1014" s="48" t="e">
        <f t="shared" si="173"/>
        <v>#VALUE!</v>
      </c>
      <c r="F1014" s="48" t="e">
        <f t="shared" si="173"/>
        <v>#VALUE!</v>
      </c>
      <c r="G1014" s="48" t="e">
        <f t="shared" si="173"/>
        <v>#VALUE!</v>
      </c>
      <c r="H1014" s="48" t="e">
        <f t="shared" si="173"/>
        <v>#VALUE!</v>
      </c>
      <c r="I1014" s="48"/>
      <c r="J1014" s="48"/>
      <c r="K1014" s="48"/>
      <c r="L1014" s="48"/>
      <c r="M1014" s="49">
        <v>-3.3395061728395063</v>
      </c>
    </row>
    <row r="1015" spans="1:13" ht="16.5" thickBot="1">
      <c r="A1015" s="28" t="s">
        <v>32</v>
      </c>
      <c r="B1015" s="47" t="s">
        <v>47</v>
      </c>
      <c r="C1015" s="48"/>
      <c r="D1015" s="48" t="e">
        <f t="shared" si="173"/>
        <v>#VALUE!</v>
      </c>
      <c r="E1015" s="48" t="e">
        <f t="shared" si="173"/>
        <v>#VALUE!</v>
      </c>
      <c r="F1015" s="48">
        <f t="shared" si="173"/>
        <v>0.5</v>
      </c>
      <c r="G1015" s="48" t="e">
        <f t="shared" si="173"/>
        <v>#VALUE!</v>
      </c>
      <c r="H1015" s="48" t="e">
        <f t="shared" si="173"/>
        <v>#VALUE!</v>
      </c>
      <c r="I1015" s="48" t="e">
        <f t="shared" si="173"/>
        <v>#VALUE!</v>
      </c>
      <c r="J1015" s="48"/>
      <c r="K1015" s="48"/>
      <c r="L1015" s="48"/>
      <c r="M1015" s="49">
        <v>-2.5833333333333335</v>
      </c>
    </row>
    <row r="1016" spans="1:13" ht="16.5" thickBot="1">
      <c r="A1016" s="28" t="s">
        <v>33</v>
      </c>
      <c r="B1016" s="47" t="s">
        <v>47</v>
      </c>
      <c r="C1016" s="48" t="e">
        <f t="shared" ref="C1016:L1024" si="174">(B967-C968)/B967</f>
        <v>#VALUE!</v>
      </c>
      <c r="D1016" s="48"/>
      <c r="E1016" s="48" t="e">
        <f t="shared" si="174"/>
        <v>#VALUE!</v>
      </c>
      <c r="F1016" s="48">
        <f t="shared" si="174"/>
        <v>-2.1142857142857143</v>
      </c>
      <c r="G1016" s="48">
        <f t="shared" si="174"/>
        <v>-5.45</v>
      </c>
      <c r="H1016" s="48" t="e">
        <f t="shared" si="174"/>
        <v>#VALUE!</v>
      </c>
      <c r="I1016" s="48" t="e">
        <f t="shared" si="174"/>
        <v>#VALUE!</v>
      </c>
      <c r="J1016" s="48" t="e">
        <f t="shared" si="174"/>
        <v>#VALUE!</v>
      </c>
      <c r="K1016" s="48"/>
      <c r="L1016" s="48"/>
      <c r="M1016" s="49">
        <v>-59.937755102040811</v>
      </c>
    </row>
    <row r="1017" spans="1:13" ht="16.5" thickBot="1">
      <c r="A1017" s="28" t="s">
        <v>34</v>
      </c>
      <c r="B1017" s="47" t="s">
        <v>47</v>
      </c>
      <c r="C1017" s="48">
        <f t="shared" si="174"/>
        <v>-41.632183908045974</v>
      </c>
      <c r="D1017" s="48">
        <f t="shared" si="174"/>
        <v>-13.327433628318584</v>
      </c>
      <c r="E1017" s="48">
        <f t="shared" si="174"/>
        <v>-25.286956521739132</v>
      </c>
      <c r="F1017" s="48">
        <f t="shared" si="174"/>
        <v>-11.615720524017467</v>
      </c>
      <c r="G1017" s="48">
        <f t="shared" si="174"/>
        <v>-24.174311926605505</v>
      </c>
      <c r="H1017" s="48">
        <f t="shared" si="174"/>
        <v>-23.333333333333332</v>
      </c>
      <c r="I1017" s="48">
        <f t="shared" si="174"/>
        <v>-45.514705882352942</v>
      </c>
      <c r="J1017" s="48" t="e">
        <f t="shared" si="174"/>
        <v>#VALUE!</v>
      </c>
      <c r="K1017" s="48" t="e">
        <f t="shared" si="174"/>
        <v>#VALUE!</v>
      </c>
      <c r="L1017" s="48"/>
      <c r="M1017" s="49">
        <v>-170.74273841382364</v>
      </c>
    </row>
    <row r="1018" spans="1:13" ht="16.5" thickBot="1">
      <c r="A1018" s="28" t="s">
        <v>35</v>
      </c>
      <c r="B1018" s="47" t="s">
        <v>47</v>
      </c>
      <c r="C1018" s="48">
        <f t="shared" si="174"/>
        <v>-3.9336892385501542E-3</v>
      </c>
      <c r="D1018" s="48">
        <f t="shared" si="174"/>
        <v>1.0784578053383662E-2</v>
      </c>
      <c r="E1018" s="48">
        <f t="shared" si="174"/>
        <v>-0.10778258184064238</v>
      </c>
      <c r="F1018" s="48">
        <f t="shared" si="174"/>
        <v>-0.11478663579225934</v>
      </c>
      <c r="G1018" s="48">
        <f t="shared" si="174"/>
        <v>-0.11838006230529595</v>
      </c>
      <c r="H1018" s="48">
        <f t="shared" si="174"/>
        <v>-0.1326530612244898</v>
      </c>
      <c r="I1018" s="48">
        <f t="shared" si="174"/>
        <v>-8.9200382287352668E-3</v>
      </c>
      <c r="J1018" s="48">
        <f t="shared" si="174"/>
        <v>-4.7423332279481504E-3</v>
      </c>
      <c r="K1018" s="48">
        <f t="shared" si="174"/>
        <v>-3.046716316858497E-3</v>
      </c>
      <c r="L1018" s="48">
        <f t="shared" si="174"/>
        <v>3.4731323722149411E-2</v>
      </c>
      <c r="M1018" s="49">
        <v>-4.4872921639924644E-2</v>
      </c>
    </row>
    <row r="1019" spans="1:13" ht="16.5" thickBot="1">
      <c r="A1019" s="28" t="s">
        <v>36</v>
      </c>
      <c r="B1019" s="47" t="s">
        <v>47</v>
      </c>
      <c r="C1019" s="48">
        <f t="shared" si="174"/>
        <v>-2.3882254929186338E-2</v>
      </c>
      <c r="D1019" s="48">
        <f t="shared" si="174"/>
        <v>-5.5975370836831798E-3</v>
      </c>
      <c r="E1019" s="48">
        <f t="shared" si="174"/>
        <v>-1.1447260834014717E-2</v>
      </c>
      <c r="F1019" s="48">
        <f t="shared" si="174"/>
        <v>2.9829941455255089E-2</v>
      </c>
      <c r="G1019" s="48">
        <f t="shared" si="174"/>
        <v>-3.8278931750741839E-2</v>
      </c>
      <c r="H1019" s="48">
        <f t="shared" si="174"/>
        <v>-4.6734757041163727E-2</v>
      </c>
      <c r="I1019" s="48">
        <f t="shared" si="174"/>
        <v>-1.9626769626769628E-2</v>
      </c>
      <c r="J1019" s="48">
        <f t="shared" si="174"/>
        <v>-5.9677928639090619E-2</v>
      </c>
      <c r="K1019" s="48">
        <f t="shared" si="174"/>
        <v>-4.1535556954059159E-2</v>
      </c>
      <c r="L1019" s="48">
        <f t="shared" si="174"/>
        <v>-2.3962200472494095E-2</v>
      </c>
      <c r="M1019" s="49">
        <v>-2.4091325587594824E-2</v>
      </c>
    </row>
    <row r="1020" spans="1:13" ht="16.5" thickBot="1">
      <c r="A1020" s="28" t="s">
        <v>37</v>
      </c>
      <c r="B1020" s="47" t="s">
        <v>47</v>
      </c>
      <c r="C1020" s="48">
        <f t="shared" si="174"/>
        <v>0.15503875968992248</v>
      </c>
      <c r="D1020" s="48">
        <f t="shared" si="174"/>
        <v>0.1855166802278275</v>
      </c>
      <c r="E1020" s="48">
        <f t="shared" si="174"/>
        <v>0.21597550793209017</v>
      </c>
      <c r="F1020" s="48">
        <f t="shared" si="174"/>
        <v>0.21773106979250875</v>
      </c>
      <c r="G1020" s="48">
        <f t="shared" si="174"/>
        <v>0.36724137931034484</v>
      </c>
      <c r="H1020" s="48">
        <f t="shared" si="174"/>
        <v>0.17747927979422692</v>
      </c>
      <c r="I1020" s="48">
        <f t="shared" si="174"/>
        <v>0.28681253696037845</v>
      </c>
      <c r="J1020" s="48">
        <f t="shared" si="174"/>
        <v>0.13916061849163774</v>
      </c>
      <c r="K1020" s="48">
        <f t="shared" si="174"/>
        <v>0.20619785458879619</v>
      </c>
      <c r="L1020" s="48">
        <f t="shared" si="174"/>
        <v>0.18942598187311177</v>
      </c>
      <c r="M1020" s="49">
        <v>0.21405796686608447</v>
      </c>
    </row>
    <row r="1021" spans="1:13" ht="16.5" thickBot="1">
      <c r="A1021" s="28" t="s">
        <v>38</v>
      </c>
      <c r="B1021" s="47" t="s">
        <v>47</v>
      </c>
      <c r="C1021" s="48">
        <f t="shared" si="174"/>
        <v>0.19563758389261746</v>
      </c>
      <c r="D1021" s="48">
        <f t="shared" si="174"/>
        <v>0.26507208387942333</v>
      </c>
      <c r="E1021" s="48">
        <f t="shared" si="174"/>
        <v>0.31801531801531802</v>
      </c>
      <c r="F1021" s="48">
        <f t="shared" si="174"/>
        <v>0.25665601703940361</v>
      </c>
      <c r="G1021" s="48">
        <f t="shared" si="174"/>
        <v>0.17464691698243195</v>
      </c>
      <c r="H1021" s="48">
        <f t="shared" si="174"/>
        <v>-4.3142597638510444E-2</v>
      </c>
      <c r="I1021" s="48">
        <f t="shared" si="174"/>
        <v>0.24635163307852675</v>
      </c>
      <c r="J1021" s="48">
        <f t="shared" si="174"/>
        <v>0.11401326699834162</v>
      </c>
      <c r="K1021" s="48">
        <f t="shared" si="174"/>
        <v>0.2595307917888563</v>
      </c>
      <c r="L1021" s="48">
        <f t="shared" si="174"/>
        <v>0.22147147147147148</v>
      </c>
      <c r="M1021" s="49">
        <v>0.20082524855078798</v>
      </c>
    </row>
    <row r="1022" spans="1:13" ht="16.5" thickBot="1">
      <c r="A1022" s="28" t="s">
        <v>39</v>
      </c>
      <c r="B1022" s="47" t="s">
        <v>47</v>
      </c>
      <c r="C1022" s="48">
        <f t="shared" si="174"/>
        <v>0.13069216757741348</v>
      </c>
      <c r="D1022" s="48">
        <f t="shared" si="174"/>
        <v>0.17647058823529413</v>
      </c>
      <c r="E1022" s="48">
        <f t="shared" si="174"/>
        <v>0.18368256798930005</v>
      </c>
      <c r="F1022" s="48">
        <f t="shared" si="174"/>
        <v>0.10205078125</v>
      </c>
      <c r="G1022" s="48">
        <f t="shared" si="174"/>
        <v>0.14231136580706782</v>
      </c>
      <c r="H1022" s="48">
        <f t="shared" si="174"/>
        <v>0.12228714524207011</v>
      </c>
      <c r="I1022" s="48">
        <f t="shared" si="174"/>
        <v>0.15150195907705702</v>
      </c>
      <c r="J1022" s="48">
        <f t="shared" si="174"/>
        <v>0.11203319502074689</v>
      </c>
      <c r="K1022" s="48">
        <f t="shared" si="174"/>
        <v>0.14553111839026672</v>
      </c>
      <c r="L1022" s="48">
        <f t="shared" si="174"/>
        <v>0.15198019801980198</v>
      </c>
      <c r="M1022" s="49">
        <v>0.14185410866090181</v>
      </c>
    </row>
    <row r="1023" spans="1:13" ht="16.5" thickBot="1">
      <c r="A1023" s="28" t="s">
        <v>40</v>
      </c>
      <c r="B1023" s="47" t="s">
        <v>47</v>
      </c>
      <c r="C1023" s="48">
        <f t="shared" si="174"/>
        <v>8.0777096114519428E-2</v>
      </c>
      <c r="D1023" s="48">
        <f t="shared" si="174"/>
        <v>0.10948140387637506</v>
      </c>
      <c r="E1023" s="48">
        <f t="shared" si="174"/>
        <v>0.14235055724417425</v>
      </c>
      <c r="F1023" s="48">
        <f t="shared" si="174"/>
        <v>7.2637902785363195E-2</v>
      </c>
      <c r="G1023" s="48">
        <f t="shared" si="174"/>
        <v>8.700380641653073E-2</v>
      </c>
      <c r="H1023" s="48">
        <f t="shared" si="174"/>
        <v>0.11024498886414254</v>
      </c>
      <c r="I1023" s="48">
        <f t="shared" si="174"/>
        <v>0.183547313361864</v>
      </c>
      <c r="J1023" s="48">
        <f t="shared" si="174"/>
        <v>0.19958953309389429</v>
      </c>
      <c r="K1023" s="48">
        <f t="shared" si="174"/>
        <v>0.19885773624091382</v>
      </c>
      <c r="L1023" s="48">
        <f t="shared" si="174"/>
        <v>0.19496166484118291</v>
      </c>
      <c r="M1023" s="49">
        <v>0.13794520028389604</v>
      </c>
    </row>
    <row r="1024" spans="1:13" ht="16.5" thickBot="1">
      <c r="A1024" s="33" t="s">
        <v>41</v>
      </c>
      <c r="B1024" s="47" t="s">
        <v>47</v>
      </c>
      <c r="C1024" s="48">
        <f t="shared" si="174"/>
        <v>0.40790312300828552</v>
      </c>
      <c r="D1024" s="48">
        <f t="shared" si="174"/>
        <v>0.4988876529477197</v>
      </c>
      <c r="E1024" s="48">
        <f t="shared" si="174"/>
        <v>0.52882352941176469</v>
      </c>
      <c r="F1024" s="48">
        <f t="shared" si="174"/>
        <v>0.43118724158298877</v>
      </c>
      <c r="G1024" s="48">
        <f t="shared" si="174"/>
        <v>0.33863368669022381</v>
      </c>
      <c r="H1024" s="48">
        <f t="shared" si="174"/>
        <v>0.3353186420488386</v>
      </c>
      <c r="I1024" s="48">
        <f t="shared" si="174"/>
        <v>0.50625782227784732</v>
      </c>
      <c r="J1024" s="48">
        <f t="shared" si="174"/>
        <v>0.54863133372160744</v>
      </c>
      <c r="K1024" s="48">
        <f t="shared" si="174"/>
        <v>0.57115384615384612</v>
      </c>
      <c r="L1024" s="48">
        <f>(K975-L976)/K975</f>
        <v>0.57290991574854178</v>
      </c>
      <c r="M1024" s="49">
        <v>0.47397067935916642</v>
      </c>
    </row>
    <row r="1025" spans="1:14" ht="17.25" thickTop="1" thickBot="1">
      <c r="A1025" s="64" t="s">
        <v>42</v>
      </c>
      <c r="B1025" s="51"/>
      <c r="C1025" s="51"/>
      <c r="D1025" s="51"/>
      <c r="E1025" s="51"/>
      <c r="F1025" s="51"/>
      <c r="G1025" s="51">
        <f t="shared" ref="G1025:L1025" si="175">(B971-G976)/B971</f>
        <v>0.68909191583610185</v>
      </c>
      <c r="H1025" s="51">
        <f t="shared" si="175"/>
        <v>0.69731489015459724</v>
      </c>
      <c r="I1025" s="51">
        <f t="shared" si="175"/>
        <v>0.78040634567214029</v>
      </c>
      <c r="J1025" s="51">
        <f t="shared" si="175"/>
        <v>0.79116141201832391</v>
      </c>
      <c r="K1025" s="51">
        <f t="shared" si="175"/>
        <v>0.8077586206896552</v>
      </c>
      <c r="L1025" s="51">
        <f t="shared" si="175"/>
        <v>0.81166047442126321</v>
      </c>
      <c r="M1025" s="49">
        <v>0.76289894313201356</v>
      </c>
    </row>
    <row r="1026" spans="1:14" ht="32.25" thickBot="1">
      <c r="A1026" s="64" t="s">
        <v>67</v>
      </c>
      <c r="B1026" s="53"/>
      <c r="C1026" s="53"/>
      <c r="D1026" s="53"/>
      <c r="E1026" s="53"/>
      <c r="F1026" s="53"/>
      <c r="G1026" s="53"/>
      <c r="H1026" s="53"/>
      <c r="I1026" s="53"/>
      <c r="J1026" s="54"/>
      <c r="K1026" s="54">
        <f>AVERAGE(G1025:K1025)</f>
        <v>0.75314663687416361</v>
      </c>
      <c r="L1026" s="54">
        <f>AVERAGE(H1025:L1025)</f>
        <v>0.77766034859119593</v>
      </c>
      <c r="M1026" s="54"/>
    </row>
    <row r="1027" spans="1:14" ht="15.75">
      <c r="A1027" s="18"/>
      <c r="B1027" s="20"/>
      <c r="C1027" s="20"/>
      <c r="D1027" s="20"/>
      <c r="E1027" s="20"/>
      <c r="F1027" s="20"/>
      <c r="G1027" s="19"/>
      <c r="H1027" s="19"/>
      <c r="I1027" s="19"/>
      <c r="J1027" s="19"/>
      <c r="K1027" s="19"/>
      <c r="L1027" s="19"/>
    </row>
    <row r="1028" spans="1:14" ht="16.5" thickBot="1">
      <c r="A1028" s="50"/>
      <c r="B1028" s="53"/>
      <c r="C1028" s="53"/>
      <c r="D1028" s="53"/>
      <c r="E1028" s="53"/>
      <c r="F1028" s="53"/>
      <c r="G1028" s="53"/>
      <c r="H1028" s="53"/>
      <c r="I1028" s="53"/>
      <c r="J1028" s="54"/>
      <c r="K1028" s="54"/>
      <c r="L1028" s="54"/>
      <c r="M1028" s="54"/>
      <c r="N1028" s="54"/>
    </row>
    <row r="1030" spans="1:14" ht="15.75">
      <c r="A1030" s="1" t="s">
        <v>104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4" ht="16.5" thickBo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4" ht="16.5" thickBot="1">
      <c r="A1032" s="3"/>
      <c r="B1032" s="4" t="s">
        <v>1</v>
      </c>
      <c r="C1032" s="4" t="s">
        <v>2</v>
      </c>
      <c r="D1032" s="4" t="s">
        <v>3</v>
      </c>
      <c r="E1032" s="4" t="s">
        <v>4</v>
      </c>
      <c r="F1032" s="4" t="s">
        <v>5</v>
      </c>
      <c r="G1032" s="4" t="s">
        <v>6</v>
      </c>
      <c r="H1032" s="4" t="s">
        <v>7</v>
      </c>
      <c r="I1032" s="4" t="s">
        <v>8</v>
      </c>
      <c r="J1032" s="4" t="s">
        <v>9</v>
      </c>
      <c r="K1032" s="4" t="s">
        <v>10</v>
      </c>
      <c r="L1032" s="4" t="s">
        <v>11</v>
      </c>
    </row>
    <row r="1033" spans="1:14" ht="16.5" thickBot="1">
      <c r="A1033" s="5" t="s">
        <v>12</v>
      </c>
      <c r="B1033" s="6"/>
      <c r="C1033" s="6"/>
      <c r="D1033" s="6"/>
      <c r="E1033" s="6"/>
      <c r="F1033" s="6"/>
      <c r="G1033" s="8"/>
      <c r="H1033" s="8"/>
      <c r="I1033" s="8"/>
      <c r="J1033" s="8"/>
      <c r="K1033" s="8"/>
      <c r="L1033" s="65"/>
    </row>
    <row r="1034" spans="1:14" ht="16.5" thickBot="1">
      <c r="A1034" s="5">
        <v>1</v>
      </c>
      <c r="B1034" s="6"/>
      <c r="C1034" s="6"/>
      <c r="D1034" s="6"/>
      <c r="E1034" s="6"/>
      <c r="F1034" s="7"/>
      <c r="G1034" s="8"/>
      <c r="H1034" s="8"/>
      <c r="I1034" s="8"/>
      <c r="J1034" s="8"/>
      <c r="K1034" s="8"/>
      <c r="L1034" s="65"/>
    </row>
    <row r="1035" spans="1:14" ht="16.5" thickBot="1">
      <c r="A1035" s="5">
        <v>2</v>
      </c>
      <c r="B1035" s="6"/>
      <c r="C1035" s="6"/>
      <c r="D1035" s="6"/>
      <c r="E1035" s="6"/>
      <c r="F1035" s="7"/>
      <c r="G1035" s="8"/>
      <c r="H1035" s="8"/>
      <c r="I1035" s="8"/>
      <c r="J1035" s="8"/>
      <c r="K1035" s="8"/>
      <c r="L1035" s="65"/>
    </row>
    <row r="1036" spans="1:14" ht="16.5" thickBot="1">
      <c r="A1036" s="5">
        <v>3</v>
      </c>
      <c r="B1036" s="6">
        <v>90</v>
      </c>
      <c r="C1036" s="6">
        <v>65</v>
      </c>
      <c r="D1036" s="6">
        <v>75</v>
      </c>
      <c r="E1036" s="6">
        <v>20</v>
      </c>
      <c r="G1036" s="6" t="s">
        <v>243</v>
      </c>
    </row>
    <row r="1037" spans="1:14" ht="16.5" thickBot="1">
      <c r="A1037" s="5">
        <v>4</v>
      </c>
      <c r="B1037" s="6">
        <v>205</v>
      </c>
      <c r="C1037" s="6">
        <v>221</v>
      </c>
      <c r="D1037" s="6">
        <v>145</v>
      </c>
      <c r="E1037" s="6">
        <v>90</v>
      </c>
      <c r="F1037" s="6">
        <v>128</v>
      </c>
      <c r="G1037" s="6">
        <v>25</v>
      </c>
      <c r="H1037" s="6">
        <v>11</v>
      </c>
      <c r="J1037" s="6" t="s">
        <v>243</v>
      </c>
      <c r="L1037" s="6">
        <v>14</v>
      </c>
    </row>
    <row r="1038" spans="1:14" ht="16.5" thickBot="1">
      <c r="A1038" s="5">
        <v>5</v>
      </c>
      <c r="B1038" s="6">
        <v>420</v>
      </c>
      <c r="C1038" s="6">
        <v>447</v>
      </c>
      <c r="D1038" s="6">
        <v>466</v>
      </c>
      <c r="E1038" s="6">
        <v>388</v>
      </c>
      <c r="F1038" s="6">
        <v>387</v>
      </c>
      <c r="G1038" s="6">
        <v>365</v>
      </c>
      <c r="H1038" s="6">
        <v>378</v>
      </c>
      <c r="I1038" s="6">
        <v>390</v>
      </c>
      <c r="J1038" s="6">
        <v>376</v>
      </c>
      <c r="K1038" s="6">
        <v>342</v>
      </c>
      <c r="L1038" s="6">
        <v>371</v>
      </c>
    </row>
    <row r="1039" spans="1:14" ht="16.5" thickBot="1">
      <c r="A1039" s="5">
        <v>6</v>
      </c>
      <c r="B1039" s="6">
        <v>357</v>
      </c>
      <c r="C1039" s="6">
        <v>352</v>
      </c>
      <c r="D1039" s="6">
        <v>353</v>
      </c>
      <c r="E1039" s="6">
        <v>348</v>
      </c>
      <c r="F1039" s="6">
        <v>370</v>
      </c>
      <c r="G1039" s="6">
        <v>317</v>
      </c>
      <c r="H1039" s="6">
        <v>273</v>
      </c>
      <c r="I1039" s="6">
        <v>300</v>
      </c>
      <c r="J1039" s="6">
        <v>294</v>
      </c>
      <c r="K1039" s="6">
        <v>306</v>
      </c>
      <c r="L1039" s="6">
        <v>297</v>
      </c>
    </row>
    <row r="1040" spans="1:14" ht="16.5" thickBot="1">
      <c r="A1040" s="5">
        <v>7</v>
      </c>
      <c r="B1040" s="6">
        <v>332</v>
      </c>
      <c r="C1040" s="6">
        <v>371</v>
      </c>
      <c r="D1040" s="6">
        <v>366</v>
      </c>
      <c r="E1040" s="6">
        <v>343</v>
      </c>
      <c r="F1040" s="6">
        <v>380</v>
      </c>
      <c r="G1040" s="6">
        <v>352</v>
      </c>
      <c r="H1040" s="6">
        <v>320</v>
      </c>
      <c r="I1040" s="6">
        <v>285</v>
      </c>
      <c r="J1040" s="6">
        <v>301</v>
      </c>
      <c r="K1040" s="6">
        <v>305</v>
      </c>
      <c r="L1040" s="6">
        <v>320</v>
      </c>
    </row>
    <row r="1041" spans="1:12" ht="16.5" thickBot="1">
      <c r="A1041" s="5">
        <v>8</v>
      </c>
      <c r="B1041" s="6">
        <v>357</v>
      </c>
      <c r="C1041" s="6">
        <v>351</v>
      </c>
      <c r="D1041" s="6">
        <v>322</v>
      </c>
      <c r="E1041" s="6">
        <v>335</v>
      </c>
      <c r="F1041" s="6">
        <v>342</v>
      </c>
      <c r="G1041" s="6">
        <v>302</v>
      </c>
      <c r="H1041" s="6">
        <v>325</v>
      </c>
      <c r="I1041" s="6">
        <v>296</v>
      </c>
      <c r="J1041" s="6">
        <v>230</v>
      </c>
      <c r="K1041" s="6">
        <v>267</v>
      </c>
      <c r="L1041" s="6">
        <v>296</v>
      </c>
    </row>
    <row r="1042" spans="1:12" ht="16.5" thickBot="1">
      <c r="A1042" s="5">
        <v>9</v>
      </c>
      <c r="B1042" s="6">
        <v>189</v>
      </c>
      <c r="C1042" s="6">
        <v>188</v>
      </c>
      <c r="D1042" s="6">
        <v>190</v>
      </c>
      <c r="E1042" s="6">
        <v>173</v>
      </c>
      <c r="F1042" s="6">
        <v>170</v>
      </c>
      <c r="G1042" s="6">
        <v>135</v>
      </c>
      <c r="H1042" s="6">
        <v>120</v>
      </c>
      <c r="I1042" s="6">
        <v>163</v>
      </c>
      <c r="J1042" s="6">
        <v>158</v>
      </c>
      <c r="K1042" s="6">
        <v>108</v>
      </c>
      <c r="L1042" s="6">
        <v>155</v>
      </c>
    </row>
    <row r="1043" spans="1:12" ht="16.5" thickBot="1">
      <c r="A1043" s="5">
        <v>10</v>
      </c>
      <c r="B1043" s="6">
        <v>154</v>
      </c>
      <c r="C1043" s="6">
        <v>124</v>
      </c>
      <c r="D1043" s="6">
        <v>118</v>
      </c>
      <c r="E1043" s="6">
        <v>115</v>
      </c>
      <c r="F1043" s="6">
        <v>136</v>
      </c>
      <c r="G1043" s="6">
        <v>152</v>
      </c>
      <c r="H1043" s="6">
        <v>121</v>
      </c>
      <c r="I1043" s="6">
        <v>111</v>
      </c>
      <c r="J1043" s="6">
        <v>150</v>
      </c>
      <c r="K1043" s="6">
        <v>127</v>
      </c>
      <c r="L1043" s="6">
        <v>90</v>
      </c>
    </row>
    <row r="1044" spans="1:12" ht="16.5" thickBot="1">
      <c r="A1044" s="5">
        <v>11</v>
      </c>
      <c r="B1044" s="6">
        <v>114</v>
      </c>
      <c r="C1044" s="6">
        <v>136</v>
      </c>
      <c r="D1044" s="6">
        <v>105</v>
      </c>
      <c r="E1044" s="6">
        <v>99</v>
      </c>
      <c r="F1044" s="6">
        <v>93</v>
      </c>
      <c r="G1044" s="6">
        <v>111</v>
      </c>
      <c r="H1044" s="6">
        <v>137</v>
      </c>
      <c r="I1044" s="6">
        <v>106</v>
      </c>
      <c r="J1044" s="6">
        <v>94</v>
      </c>
      <c r="K1044" s="6">
        <v>114</v>
      </c>
      <c r="L1044" s="6">
        <v>105</v>
      </c>
    </row>
    <row r="1045" spans="1:12" ht="16.5" thickBot="1">
      <c r="A1045" s="5">
        <v>12</v>
      </c>
      <c r="B1045" s="6">
        <v>46</v>
      </c>
      <c r="C1045" s="6">
        <v>59</v>
      </c>
      <c r="D1045" s="6">
        <v>45</v>
      </c>
      <c r="E1045" s="6">
        <v>42</v>
      </c>
      <c r="F1045" s="6">
        <v>43</v>
      </c>
      <c r="G1045" s="6">
        <v>39</v>
      </c>
      <c r="H1045" s="6">
        <v>46</v>
      </c>
      <c r="I1045" s="6">
        <v>60</v>
      </c>
      <c r="J1045" s="6">
        <v>52</v>
      </c>
      <c r="K1045" s="6">
        <v>39</v>
      </c>
      <c r="L1045" s="6">
        <v>51</v>
      </c>
    </row>
    <row r="1046" spans="1:12" ht="16.5" thickBot="1">
      <c r="A1046" s="5" t="s">
        <v>13</v>
      </c>
      <c r="H1046" s="6" t="s">
        <v>243</v>
      </c>
    </row>
    <row r="1047" spans="1:12" ht="32.25" thickBot="1">
      <c r="A1047" s="10" t="s">
        <v>14</v>
      </c>
      <c r="B1047" s="11">
        <v>2264</v>
      </c>
      <c r="C1047" s="11">
        <v>2314</v>
      </c>
      <c r="D1047" s="11">
        <v>2185</v>
      </c>
      <c r="E1047" s="11">
        <v>1953</v>
      </c>
      <c r="F1047" s="11">
        <v>2049</v>
      </c>
      <c r="G1047" s="6" t="s">
        <v>243</v>
      </c>
      <c r="H1047" s="6" t="s">
        <v>243</v>
      </c>
      <c r="I1047" s="11">
        <v>1711</v>
      </c>
      <c r="J1047" s="6" t="s">
        <v>243</v>
      </c>
      <c r="K1047" s="11">
        <v>1608</v>
      </c>
      <c r="L1047" s="11">
        <v>1699</v>
      </c>
    </row>
    <row r="1048" spans="1:12" ht="48" thickBot="1">
      <c r="A1048" s="10" t="s">
        <v>15</v>
      </c>
      <c r="B1048" s="56"/>
      <c r="C1048" s="12">
        <f t="shared" ref="C1048:L1048" si="176">((C1047-B1047)/B1047)</f>
        <v>2.2084805653710248E-2</v>
      </c>
      <c r="D1048" s="12">
        <f t="shared" si="176"/>
        <v>-5.57476231633535E-2</v>
      </c>
      <c r="E1048" s="12">
        <f t="shared" si="176"/>
        <v>-0.10617848970251716</v>
      </c>
      <c r="F1048" s="12">
        <f t="shared" si="176"/>
        <v>4.9155145929339478E-2</v>
      </c>
      <c r="G1048" s="12" t="e">
        <f t="shared" si="176"/>
        <v>#VALUE!</v>
      </c>
      <c r="H1048" s="12" t="e">
        <f t="shared" si="176"/>
        <v>#VALUE!</v>
      </c>
      <c r="I1048" s="12" t="e">
        <f t="shared" si="176"/>
        <v>#VALUE!</v>
      </c>
      <c r="J1048" s="12" t="e">
        <f t="shared" si="176"/>
        <v>#VALUE!</v>
      </c>
      <c r="K1048" s="12" t="e">
        <f t="shared" si="176"/>
        <v>#VALUE!</v>
      </c>
      <c r="L1048" s="12">
        <f t="shared" si="176"/>
        <v>5.6592039800995024E-2</v>
      </c>
    </row>
    <row r="1049" spans="1:12" ht="48" thickBot="1">
      <c r="A1049" s="10" t="s">
        <v>16</v>
      </c>
      <c r="B1049" s="12"/>
      <c r="C1049" s="12"/>
      <c r="D1049" s="12"/>
      <c r="E1049" s="12"/>
      <c r="F1049" s="13"/>
      <c r="G1049" s="13" t="e">
        <f t="shared" ref="G1049:L1049" si="177">(G1047-B1047)/B1047</f>
        <v>#VALUE!</v>
      </c>
      <c r="H1049" s="13" t="e">
        <f t="shared" si="177"/>
        <v>#VALUE!</v>
      </c>
      <c r="I1049" s="13">
        <f t="shared" si="177"/>
        <v>-0.21693363844393593</v>
      </c>
      <c r="J1049" s="13" t="e">
        <f t="shared" si="177"/>
        <v>#VALUE!</v>
      </c>
      <c r="K1049" s="13">
        <f t="shared" si="177"/>
        <v>-0.21522693997071743</v>
      </c>
      <c r="L1049" s="13" t="e">
        <f t="shared" si="177"/>
        <v>#VALUE!</v>
      </c>
    </row>
    <row r="1050" spans="1:12" ht="48" thickBot="1">
      <c r="A1050" s="10" t="s">
        <v>17</v>
      </c>
      <c r="B1050" s="12"/>
      <c r="C1050" s="12"/>
      <c r="D1050" s="12"/>
      <c r="E1050" s="12"/>
      <c r="F1050" s="12"/>
      <c r="G1050" s="12"/>
      <c r="H1050" s="12"/>
      <c r="I1050" s="12"/>
      <c r="J1050" s="12"/>
      <c r="K1050" s="13"/>
      <c r="L1050" s="13">
        <f>(L1047-B1047)/B1047</f>
        <v>-0.24955830388692579</v>
      </c>
    </row>
    <row r="1051" spans="1:12" ht="32.25" thickBot="1">
      <c r="A1051" s="10" t="s">
        <v>18</v>
      </c>
      <c r="B1051" s="14">
        <v>7489</v>
      </c>
      <c r="C1051" s="14">
        <v>7519</v>
      </c>
      <c r="D1051" s="14">
        <v>7374</v>
      </c>
      <c r="E1051" s="14">
        <v>7417</v>
      </c>
      <c r="F1051" s="14">
        <v>7394</v>
      </c>
      <c r="G1051" s="67">
        <v>7434</v>
      </c>
      <c r="H1051" s="67">
        <v>7128</v>
      </c>
      <c r="I1051" s="67">
        <v>7559</v>
      </c>
      <c r="J1051" s="67">
        <v>7584</v>
      </c>
      <c r="K1051" s="67">
        <v>7548</v>
      </c>
      <c r="L1051" s="68">
        <v>7663</v>
      </c>
    </row>
    <row r="1052" spans="1:12" ht="63.75" thickBot="1">
      <c r="A1052" s="10" t="s">
        <v>19</v>
      </c>
      <c r="B1052" s="16"/>
      <c r="C1052" s="12">
        <f t="shared" ref="C1052:L1052" si="178">(C1051-B1051)/B1051</f>
        <v>4.0058752837494995E-3</v>
      </c>
      <c r="D1052" s="12">
        <f t="shared" si="178"/>
        <v>-1.9284479319058384E-2</v>
      </c>
      <c r="E1052" s="12">
        <f t="shared" si="178"/>
        <v>5.8312991592080286E-3</v>
      </c>
      <c r="F1052" s="12">
        <f t="shared" si="178"/>
        <v>-3.1009842254280705E-3</v>
      </c>
      <c r="G1052" s="12">
        <f t="shared" si="178"/>
        <v>5.4097917230186638E-3</v>
      </c>
      <c r="H1052" s="12">
        <f t="shared" si="178"/>
        <v>-4.1162227602905568E-2</v>
      </c>
      <c r="I1052" s="12">
        <f t="shared" si="178"/>
        <v>6.0465768799102135E-2</v>
      </c>
      <c r="J1052" s="12">
        <f t="shared" si="178"/>
        <v>3.307315782510914E-3</v>
      </c>
      <c r="K1052" s="12">
        <f t="shared" si="178"/>
        <v>-4.7468354430379748E-3</v>
      </c>
      <c r="L1052" s="12">
        <f t="shared" si="178"/>
        <v>1.523582405935347E-2</v>
      </c>
    </row>
    <row r="1053" spans="1:12" ht="63.75" thickBot="1">
      <c r="A1053" s="10" t="s">
        <v>20</v>
      </c>
      <c r="B1053" s="16"/>
      <c r="C1053" s="17"/>
      <c r="D1053" s="17"/>
      <c r="E1053" s="17"/>
      <c r="F1053" s="17"/>
      <c r="G1053" s="12">
        <f t="shared" ref="G1053:L1053" si="179">(G1051-B1051)/B1051</f>
        <v>-7.3441046868740817E-3</v>
      </c>
      <c r="H1053" s="12">
        <f t="shared" si="179"/>
        <v>-5.2001595956909161E-2</v>
      </c>
      <c r="I1053" s="12">
        <f t="shared" si="179"/>
        <v>2.508814754542989E-2</v>
      </c>
      <c r="J1053" s="12">
        <f t="shared" si="179"/>
        <v>2.2515841984629904E-2</v>
      </c>
      <c r="K1053" s="12">
        <f t="shared" si="179"/>
        <v>2.0827698133621855E-2</v>
      </c>
      <c r="L1053" s="12">
        <f t="shared" si="179"/>
        <v>3.0804412160344363E-2</v>
      </c>
    </row>
    <row r="1054" spans="1:12" ht="63.75" thickBot="1">
      <c r="A1054" s="10" t="s">
        <v>21</v>
      </c>
      <c r="B1054" s="16"/>
      <c r="C1054" s="17"/>
      <c r="D1054" s="17"/>
      <c r="E1054" s="17"/>
      <c r="F1054" s="17"/>
      <c r="G1054" s="12"/>
      <c r="H1054" s="12"/>
      <c r="I1054" s="12"/>
      <c r="J1054" s="12"/>
      <c r="K1054" s="12"/>
      <c r="L1054" s="12">
        <f>(L1051-B1051)/B1051</f>
        <v>2.3234076645747094E-2</v>
      </c>
    </row>
    <row r="1055" spans="1:12" ht="32.25" thickBot="1">
      <c r="A1055" s="10" t="s">
        <v>22</v>
      </c>
      <c r="B1055" s="12">
        <f t="shared" ref="B1055:L1055" si="180">B1047/B1051</f>
        <v>0.30231005474696221</v>
      </c>
      <c r="C1055" s="12">
        <f t="shared" si="180"/>
        <v>0.30775369065035246</v>
      </c>
      <c r="D1055" s="12">
        <f t="shared" si="180"/>
        <v>0.29631136425278004</v>
      </c>
      <c r="E1055" s="12">
        <f t="shared" si="180"/>
        <v>0.26331400835917484</v>
      </c>
      <c r="F1055" s="12">
        <f t="shared" si="180"/>
        <v>0.27711658101163106</v>
      </c>
      <c r="G1055" s="12" t="e">
        <f t="shared" si="180"/>
        <v>#VALUE!</v>
      </c>
      <c r="H1055" s="12" t="e">
        <f t="shared" si="180"/>
        <v>#VALUE!</v>
      </c>
      <c r="I1055" s="12">
        <f t="shared" si="180"/>
        <v>0.22635269215504697</v>
      </c>
      <c r="J1055" s="12" t="e">
        <f t="shared" si="180"/>
        <v>#VALUE!</v>
      </c>
      <c r="K1055" s="12">
        <f t="shared" si="180"/>
        <v>0.21303656597774245</v>
      </c>
      <c r="L1055" s="12">
        <f t="shared" si="180"/>
        <v>0.22171473313323764</v>
      </c>
    </row>
    <row r="1056" spans="1:12" ht="63">
      <c r="A1056" s="18" t="s">
        <v>23</v>
      </c>
      <c r="B1056" s="19"/>
      <c r="C1056" s="19">
        <f t="shared" ref="C1056:K1056" si="181">(C1055-B1055)</f>
        <v>5.4436359033902537E-3</v>
      </c>
      <c r="D1056" s="19">
        <f t="shared" si="181"/>
        <v>-1.1442326397572422E-2</v>
      </c>
      <c r="E1056" s="19">
        <f t="shared" si="181"/>
        <v>-3.2997355893605196E-2</v>
      </c>
      <c r="F1056" s="19">
        <f t="shared" si="181"/>
        <v>1.3802572652456213E-2</v>
      </c>
      <c r="G1056" s="19" t="e">
        <f t="shared" si="181"/>
        <v>#VALUE!</v>
      </c>
      <c r="H1056" s="19" t="e">
        <f t="shared" si="181"/>
        <v>#VALUE!</v>
      </c>
      <c r="I1056" s="19" t="e">
        <f t="shared" si="181"/>
        <v>#VALUE!</v>
      </c>
      <c r="J1056" s="19" t="e">
        <f t="shared" si="181"/>
        <v>#VALUE!</v>
      </c>
      <c r="K1056" s="19" t="e">
        <f t="shared" si="181"/>
        <v>#VALUE!</v>
      </c>
      <c r="L1056" s="19">
        <f>(L1055-K1055)</f>
        <v>8.6781671554951867E-3</v>
      </c>
    </row>
    <row r="1057" spans="1:13" ht="63">
      <c r="A1057" s="18" t="s">
        <v>24</v>
      </c>
      <c r="B1057" s="19"/>
      <c r="C1057" s="19"/>
      <c r="D1057" s="19"/>
      <c r="E1057" s="19"/>
      <c r="F1057" s="19"/>
      <c r="G1057" s="19" t="e">
        <f>G1055-B1055</f>
        <v>#VALUE!</v>
      </c>
      <c r="H1057" s="19" t="e">
        <f t="shared" ref="H1057:K1057" si="182">H1055-C1055</f>
        <v>#VALUE!</v>
      </c>
      <c r="I1057" s="19">
        <f t="shared" si="182"/>
        <v>-6.9958672097733071E-2</v>
      </c>
      <c r="J1057" s="19" t="e">
        <f t="shared" si="182"/>
        <v>#VALUE!</v>
      </c>
      <c r="K1057" s="19">
        <f t="shared" si="182"/>
        <v>-6.4080015033888604E-2</v>
      </c>
      <c r="L1057" s="19" t="e">
        <f>L1055-G1055</f>
        <v>#VALUE!</v>
      </c>
    </row>
    <row r="1058" spans="1:13" ht="63">
      <c r="A1058" s="18" t="s">
        <v>25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>
        <f>L1055-B1055</f>
        <v>-8.0595321613724569E-2</v>
      </c>
    </row>
    <row r="1059" spans="1:13" ht="15.75">
      <c r="A1059" s="18"/>
      <c r="B1059" s="20"/>
      <c r="C1059" s="20"/>
      <c r="D1059" s="20"/>
      <c r="E1059" s="20"/>
      <c r="F1059" s="20"/>
      <c r="G1059" s="19"/>
      <c r="H1059" s="19"/>
      <c r="I1059" s="19"/>
      <c r="J1059" s="19"/>
      <c r="K1059" s="19"/>
      <c r="L1059" s="19"/>
    </row>
    <row r="1060" spans="1:13" ht="15.75">
      <c r="A1060" s="21" t="s">
        <v>105</v>
      </c>
      <c r="B1060" s="21"/>
      <c r="C1060" s="21"/>
      <c r="D1060" s="21"/>
      <c r="E1060" s="21"/>
      <c r="F1060" s="21"/>
      <c r="G1060" s="22"/>
      <c r="H1060" s="22"/>
      <c r="I1060" s="22"/>
      <c r="J1060" s="22"/>
      <c r="K1060" s="22"/>
      <c r="L1060" s="22"/>
      <c r="M1060" s="23"/>
    </row>
    <row r="1061" spans="1:13" ht="16.5" thickBot="1">
      <c r="A1061" s="24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3"/>
    </row>
    <row r="1062" spans="1:13" ht="32.25" thickBot="1">
      <c r="A1062" s="57" t="s">
        <v>27</v>
      </c>
      <c r="B1062" s="4" t="s">
        <v>52</v>
      </c>
      <c r="C1062" s="4" t="s">
        <v>53</v>
      </c>
      <c r="D1062" s="4" t="s">
        <v>54</v>
      </c>
      <c r="E1062" s="4" t="s">
        <v>55</v>
      </c>
      <c r="F1062" s="4" t="s">
        <v>56</v>
      </c>
      <c r="G1062" s="4" t="s">
        <v>57</v>
      </c>
      <c r="H1062" s="4" t="s">
        <v>58</v>
      </c>
      <c r="I1062" s="4" t="s">
        <v>59</v>
      </c>
      <c r="J1062" s="4" t="s">
        <v>60</v>
      </c>
      <c r="K1062" s="4" t="s">
        <v>61</v>
      </c>
      <c r="L1062" s="4" t="s">
        <v>62</v>
      </c>
      <c r="M1062" s="58" t="s">
        <v>28</v>
      </c>
    </row>
    <row r="1063" spans="1:13" ht="16.5" thickBot="1">
      <c r="A1063" s="28" t="s">
        <v>29</v>
      </c>
      <c r="B1063" s="29" t="s">
        <v>47</v>
      </c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30"/>
    </row>
    <row r="1064" spans="1:13" ht="16.5" thickBot="1">
      <c r="A1064" s="28" t="s">
        <v>30</v>
      </c>
      <c r="B1064" s="59" t="s">
        <v>43</v>
      </c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2"/>
    </row>
    <row r="1065" spans="1:13" ht="16.5" thickBot="1">
      <c r="A1065" s="28" t="s">
        <v>31</v>
      </c>
      <c r="B1065" s="59" t="s">
        <v>43</v>
      </c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2"/>
    </row>
    <row r="1066" spans="1:13" ht="16.5" thickBot="1">
      <c r="A1066" s="28" t="s">
        <v>32</v>
      </c>
      <c r="B1066" s="59" t="s">
        <v>43</v>
      </c>
      <c r="C1066" s="34">
        <f>B1035-C1036</f>
        <v>-65</v>
      </c>
      <c r="D1066" s="34">
        <f>C1035-D1036</f>
        <v>-75</v>
      </c>
      <c r="E1066" s="34">
        <f>D1035-E1036</f>
        <v>-20</v>
      </c>
      <c r="F1066" s="34"/>
      <c r="G1066" s="34" t="e">
        <f>F1035-G1036</f>
        <v>#VALUE!</v>
      </c>
      <c r="H1066" s="34"/>
      <c r="I1066" s="34"/>
      <c r="J1066" s="34"/>
      <c r="K1066" s="34"/>
      <c r="L1066" s="34"/>
      <c r="M1066" s="6" t="s">
        <v>243</v>
      </c>
    </row>
    <row r="1067" spans="1:13" ht="16.5" thickBot="1">
      <c r="A1067" s="28" t="s">
        <v>33</v>
      </c>
      <c r="B1067" s="59" t="s">
        <v>43</v>
      </c>
      <c r="C1067" s="34">
        <f t="shared" ref="C1067:L1075" si="183">B1036-C1037</f>
        <v>-131</v>
      </c>
      <c r="D1067" s="34">
        <f t="shared" si="183"/>
        <v>-80</v>
      </c>
      <c r="E1067" s="34">
        <f t="shared" si="183"/>
        <v>-15</v>
      </c>
      <c r="F1067" s="34">
        <f t="shared" si="183"/>
        <v>-108</v>
      </c>
      <c r="G1067" s="34">
        <f t="shared" si="183"/>
        <v>-25</v>
      </c>
      <c r="H1067" s="34" t="e">
        <f t="shared" si="183"/>
        <v>#VALUE!</v>
      </c>
      <c r="I1067" s="34"/>
      <c r="J1067" s="34" t="e">
        <f t="shared" si="183"/>
        <v>#VALUE!</v>
      </c>
      <c r="K1067" s="34"/>
      <c r="L1067" s="34">
        <f t="shared" si="183"/>
        <v>-14</v>
      </c>
      <c r="M1067" s="32">
        <v>-48.25</v>
      </c>
    </row>
    <row r="1068" spans="1:13" ht="16.5" thickBot="1">
      <c r="A1068" s="28" t="s">
        <v>34</v>
      </c>
      <c r="B1068" s="59" t="s">
        <v>43</v>
      </c>
      <c r="C1068" s="34">
        <f t="shared" si="183"/>
        <v>-242</v>
      </c>
      <c r="D1068" s="34">
        <f t="shared" si="183"/>
        <v>-245</v>
      </c>
      <c r="E1068" s="34">
        <f t="shared" si="183"/>
        <v>-243</v>
      </c>
      <c r="F1068" s="34">
        <f t="shared" si="183"/>
        <v>-297</v>
      </c>
      <c r="G1068" s="34">
        <f t="shared" si="183"/>
        <v>-237</v>
      </c>
      <c r="H1068" s="34">
        <f t="shared" si="183"/>
        <v>-353</v>
      </c>
      <c r="I1068" s="34">
        <f t="shared" si="183"/>
        <v>-379</v>
      </c>
      <c r="J1068" s="34">
        <f t="shared" si="183"/>
        <v>-376</v>
      </c>
      <c r="K1068" s="34" t="e">
        <f t="shared" si="183"/>
        <v>#VALUE!</v>
      </c>
      <c r="L1068" s="34">
        <f t="shared" si="183"/>
        <v>-371</v>
      </c>
      <c r="M1068" s="6" t="s">
        <v>243</v>
      </c>
    </row>
    <row r="1069" spans="1:13" ht="16.5" thickBot="1">
      <c r="A1069" s="28" t="s">
        <v>35</v>
      </c>
      <c r="B1069" s="59" t="s">
        <v>43</v>
      </c>
      <c r="C1069" s="34">
        <f t="shared" si="183"/>
        <v>68</v>
      </c>
      <c r="D1069" s="34">
        <f t="shared" si="183"/>
        <v>94</v>
      </c>
      <c r="E1069" s="34">
        <f t="shared" si="183"/>
        <v>118</v>
      </c>
      <c r="F1069" s="34">
        <f t="shared" si="183"/>
        <v>18</v>
      </c>
      <c r="G1069" s="34">
        <f t="shared" si="183"/>
        <v>70</v>
      </c>
      <c r="H1069" s="34">
        <f t="shared" si="183"/>
        <v>92</v>
      </c>
      <c r="I1069" s="34">
        <f t="shared" si="183"/>
        <v>78</v>
      </c>
      <c r="J1069" s="34">
        <f t="shared" si="183"/>
        <v>96</v>
      </c>
      <c r="K1069" s="34">
        <f t="shared" si="183"/>
        <v>70</v>
      </c>
      <c r="L1069" s="34">
        <f t="shared" si="183"/>
        <v>45</v>
      </c>
      <c r="M1069" s="32">
        <v>74.900000000000006</v>
      </c>
    </row>
    <row r="1070" spans="1:13" ht="16.5" thickBot="1">
      <c r="A1070" s="28" t="s">
        <v>36</v>
      </c>
      <c r="B1070" s="59" t="s">
        <v>43</v>
      </c>
      <c r="C1070" s="34">
        <f t="shared" si="183"/>
        <v>-14</v>
      </c>
      <c r="D1070" s="34">
        <f t="shared" si="183"/>
        <v>-14</v>
      </c>
      <c r="E1070" s="34">
        <f t="shared" si="183"/>
        <v>10</v>
      </c>
      <c r="F1070" s="34">
        <f t="shared" si="183"/>
        <v>-32</v>
      </c>
      <c r="G1070" s="34">
        <f t="shared" si="183"/>
        <v>18</v>
      </c>
      <c r="H1070" s="34">
        <f t="shared" si="183"/>
        <v>-3</v>
      </c>
      <c r="I1070" s="34">
        <f t="shared" si="183"/>
        <v>-12</v>
      </c>
      <c r="J1070" s="34">
        <f t="shared" si="183"/>
        <v>-1</v>
      </c>
      <c r="K1070" s="34">
        <f t="shared" si="183"/>
        <v>-11</v>
      </c>
      <c r="L1070" s="34">
        <f t="shared" si="183"/>
        <v>-14</v>
      </c>
      <c r="M1070" s="32">
        <v>-7.3</v>
      </c>
    </row>
    <row r="1071" spans="1:13" ht="16.5" thickBot="1">
      <c r="A1071" s="28" t="s">
        <v>37</v>
      </c>
      <c r="B1071" s="59" t="s">
        <v>43</v>
      </c>
      <c r="C1071" s="34">
        <f t="shared" si="183"/>
        <v>-19</v>
      </c>
      <c r="D1071" s="34">
        <f t="shared" si="183"/>
        <v>49</v>
      </c>
      <c r="E1071" s="34">
        <f t="shared" si="183"/>
        <v>31</v>
      </c>
      <c r="F1071" s="34">
        <f t="shared" si="183"/>
        <v>1</v>
      </c>
      <c r="G1071" s="34">
        <f t="shared" si="183"/>
        <v>78</v>
      </c>
      <c r="H1071" s="34">
        <f t="shared" si="183"/>
        <v>27</v>
      </c>
      <c r="I1071" s="34">
        <f t="shared" si="183"/>
        <v>24</v>
      </c>
      <c r="J1071" s="34">
        <f t="shared" si="183"/>
        <v>55</v>
      </c>
      <c r="K1071" s="34">
        <f t="shared" si="183"/>
        <v>34</v>
      </c>
      <c r="L1071" s="34">
        <f t="shared" si="183"/>
        <v>9</v>
      </c>
      <c r="M1071" s="32">
        <v>28.9</v>
      </c>
    </row>
    <row r="1072" spans="1:13" ht="16.5" thickBot="1">
      <c r="A1072" s="28" t="s">
        <v>38</v>
      </c>
      <c r="B1072" s="59" t="s">
        <v>43</v>
      </c>
      <c r="C1072" s="34">
        <f t="shared" si="183"/>
        <v>169</v>
      </c>
      <c r="D1072" s="34">
        <f t="shared" si="183"/>
        <v>161</v>
      </c>
      <c r="E1072" s="34">
        <f t="shared" si="183"/>
        <v>149</v>
      </c>
      <c r="F1072" s="34">
        <f t="shared" si="183"/>
        <v>165</v>
      </c>
      <c r="G1072" s="34">
        <f t="shared" si="183"/>
        <v>207</v>
      </c>
      <c r="H1072" s="34">
        <f t="shared" si="183"/>
        <v>182</v>
      </c>
      <c r="I1072" s="34">
        <f t="shared" si="183"/>
        <v>162</v>
      </c>
      <c r="J1072" s="34">
        <f t="shared" si="183"/>
        <v>138</v>
      </c>
      <c r="K1072" s="34">
        <f t="shared" si="183"/>
        <v>122</v>
      </c>
      <c r="L1072" s="34">
        <f t="shared" si="183"/>
        <v>112</v>
      </c>
      <c r="M1072" s="32">
        <v>156.69999999999999</v>
      </c>
    </row>
    <row r="1073" spans="1:13" ht="16.5" thickBot="1">
      <c r="A1073" s="28" t="s">
        <v>39</v>
      </c>
      <c r="B1073" s="59" t="s">
        <v>43</v>
      </c>
      <c r="C1073" s="34">
        <f t="shared" si="183"/>
        <v>65</v>
      </c>
      <c r="D1073" s="34">
        <f t="shared" si="183"/>
        <v>70</v>
      </c>
      <c r="E1073" s="34">
        <f t="shared" si="183"/>
        <v>75</v>
      </c>
      <c r="F1073" s="34">
        <f t="shared" si="183"/>
        <v>37</v>
      </c>
      <c r="G1073" s="34">
        <f t="shared" si="183"/>
        <v>18</v>
      </c>
      <c r="H1073" s="34">
        <f t="shared" si="183"/>
        <v>14</v>
      </c>
      <c r="I1073" s="34">
        <f t="shared" si="183"/>
        <v>9</v>
      </c>
      <c r="J1073" s="34">
        <f t="shared" si="183"/>
        <v>13</v>
      </c>
      <c r="K1073" s="34">
        <f t="shared" si="183"/>
        <v>31</v>
      </c>
      <c r="L1073" s="34">
        <f t="shared" si="183"/>
        <v>18</v>
      </c>
      <c r="M1073" s="32">
        <v>35</v>
      </c>
    </row>
    <row r="1074" spans="1:13" ht="16.5" thickBot="1">
      <c r="A1074" s="28" t="s">
        <v>40</v>
      </c>
      <c r="B1074" s="59" t="s">
        <v>43</v>
      </c>
      <c r="C1074" s="34">
        <f t="shared" si="183"/>
        <v>18</v>
      </c>
      <c r="D1074" s="34">
        <f t="shared" si="183"/>
        <v>19</v>
      </c>
      <c r="E1074" s="34">
        <f t="shared" si="183"/>
        <v>19</v>
      </c>
      <c r="F1074" s="34">
        <f t="shared" si="183"/>
        <v>22</v>
      </c>
      <c r="G1074" s="34">
        <f t="shared" si="183"/>
        <v>25</v>
      </c>
      <c r="H1074" s="34">
        <f t="shared" si="183"/>
        <v>15</v>
      </c>
      <c r="I1074" s="34">
        <f t="shared" si="183"/>
        <v>15</v>
      </c>
      <c r="J1074" s="34">
        <f t="shared" si="183"/>
        <v>17</v>
      </c>
      <c r="K1074" s="34">
        <f t="shared" si="183"/>
        <v>36</v>
      </c>
      <c r="L1074" s="34">
        <f t="shared" si="183"/>
        <v>22</v>
      </c>
      <c r="M1074" s="32">
        <v>20.8</v>
      </c>
    </row>
    <row r="1075" spans="1:13" ht="16.5" thickBot="1">
      <c r="A1075" s="33" t="s">
        <v>41</v>
      </c>
      <c r="B1075" s="60" t="s">
        <v>43</v>
      </c>
      <c r="C1075" s="34">
        <f t="shared" si="183"/>
        <v>55</v>
      </c>
      <c r="D1075" s="34">
        <f t="shared" si="183"/>
        <v>91</v>
      </c>
      <c r="E1075" s="34">
        <f t="shared" si="183"/>
        <v>63</v>
      </c>
      <c r="F1075" s="34">
        <f t="shared" si="183"/>
        <v>56</v>
      </c>
      <c r="G1075" s="34">
        <f t="shared" si="183"/>
        <v>54</v>
      </c>
      <c r="H1075" s="34">
        <f t="shared" si="183"/>
        <v>65</v>
      </c>
      <c r="I1075" s="34">
        <f t="shared" si="183"/>
        <v>77</v>
      </c>
      <c r="J1075" s="34">
        <f t="shared" si="183"/>
        <v>54</v>
      </c>
      <c r="K1075" s="34">
        <f t="shared" si="183"/>
        <v>55</v>
      </c>
      <c r="L1075" s="34">
        <f>K1044-L1045</f>
        <v>63</v>
      </c>
      <c r="M1075" s="35">
        <v>63.3</v>
      </c>
    </row>
    <row r="1076" spans="1:13" ht="17.25" thickTop="1" thickBot="1">
      <c r="A1076" s="37" t="s">
        <v>42</v>
      </c>
      <c r="B1076" s="38" t="s">
        <v>43</v>
      </c>
      <c r="C1076" s="39" t="s">
        <v>47</v>
      </c>
      <c r="D1076" s="39" t="s">
        <v>47</v>
      </c>
      <c r="E1076" s="39" t="s">
        <v>47</v>
      </c>
      <c r="F1076" s="39" t="s">
        <v>47</v>
      </c>
      <c r="G1076" s="39">
        <f t="shared" ref="G1076:L1076" si="184">B1040-G1045</f>
        <v>293</v>
      </c>
      <c r="H1076" s="39">
        <f t="shared" si="184"/>
        <v>325</v>
      </c>
      <c r="I1076" s="39">
        <f t="shared" si="184"/>
        <v>306</v>
      </c>
      <c r="J1076" s="39">
        <f t="shared" si="184"/>
        <v>291</v>
      </c>
      <c r="K1076" s="39">
        <f t="shared" si="184"/>
        <v>341</v>
      </c>
      <c r="L1076" s="39">
        <f t="shared" si="184"/>
        <v>301</v>
      </c>
      <c r="M1076" s="40">
        <v>309.5</v>
      </c>
    </row>
    <row r="1077" spans="1:13" ht="15.75">
      <c r="A1077" s="41"/>
      <c r="B1077" s="42"/>
      <c r="C1077" s="43"/>
      <c r="D1077" s="43"/>
      <c r="E1077" s="43"/>
      <c r="F1077" s="43"/>
      <c r="G1077" s="43"/>
      <c r="H1077" s="44"/>
      <c r="I1077" s="44"/>
      <c r="J1077" s="44"/>
      <c r="K1077" s="44"/>
      <c r="L1077" s="44"/>
      <c r="M1077" s="43"/>
    </row>
    <row r="1078" spans="1:13" ht="15.75">
      <c r="A1078" s="61"/>
      <c r="B1078" s="62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</row>
    <row r="1079" spans="1:13" ht="15.75">
      <c r="A1079" s="21" t="s">
        <v>106</v>
      </c>
      <c r="B1079" s="21"/>
      <c r="C1079" s="21"/>
      <c r="D1079" s="21"/>
      <c r="E1079" s="21"/>
      <c r="F1079" s="21"/>
      <c r="G1079" s="21"/>
      <c r="H1079" s="22"/>
      <c r="I1079" s="22"/>
      <c r="J1079" s="22"/>
      <c r="K1079" s="22"/>
      <c r="L1079" s="22"/>
      <c r="M1079" s="23"/>
    </row>
    <row r="1080" spans="1:13" ht="16.5" thickBot="1">
      <c r="A1080" s="24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3"/>
    </row>
    <row r="1081" spans="1:13" ht="32.25" thickBot="1">
      <c r="A1081" s="3" t="s">
        <v>27</v>
      </c>
      <c r="B1081" s="4" t="s">
        <v>52</v>
      </c>
      <c r="C1081" s="4" t="s">
        <v>53</v>
      </c>
      <c r="D1081" s="4" t="s">
        <v>54</v>
      </c>
      <c r="E1081" s="4" t="s">
        <v>55</v>
      </c>
      <c r="F1081" s="4" t="s">
        <v>56</v>
      </c>
      <c r="G1081" s="4" t="s">
        <v>57</v>
      </c>
      <c r="H1081" s="4" t="s">
        <v>58</v>
      </c>
      <c r="I1081" s="4" t="s">
        <v>59</v>
      </c>
      <c r="J1081" s="4" t="s">
        <v>60</v>
      </c>
      <c r="K1081" s="4" t="s">
        <v>61</v>
      </c>
      <c r="L1081" s="4" t="s">
        <v>62</v>
      </c>
      <c r="M1081" s="58" t="s">
        <v>28</v>
      </c>
    </row>
    <row r="1082" spans="1:13" ht="16.5" thickBot="1">
      <c r="A1082" s="28" t="s">
        <v>30</v>
      </c>
      <c r="B1082" s="47" t="s">
        <v>47</v>
      </c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9"/>
    </row>
    <row r="1083" spans="1:13" ht="16.5" thickBot="1">
      <c r="A1083" s="28" t="s">
        <v>31</v>
      </c>
      <c r="B1083" s="47" t="s">
        <v>47</v>
      </c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9"/>
    </row>
    <row r="1084" spans="1:13" ht="16.5" thickBot="1">
      <c r="A1084" s="28" t="s">
        <v>32</v>
      </c>
      <c r="B1084" s="47" t="s">
        <v>47</v>
      </c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9"/>
    </row>
    <row r="1085" spans="1:13" ht="16.5" thickBot="1">
      <c r="A1085" s="28" t="s">
        <v>33</v>
      </c>
      <c r="B1085" s="47" t="s">
        <v>47</v>
      </c>
      <c r="C1085" s="48">
        <f t="shared" ref="C1085:L1093" si="185">(B1036-C1037)/B1036</f>
        <v>-1.4555555555555555</v>
      </c>
      <c r="D1085" s="48">
        <f t="shared" si="185"/>
        <v>-1.2307692307692308</v>
      </c>
      <c r="E1085" s="48">
        <f t="shared" si="185"/>
        <v>-0.2</v>
      </c>
      <c r="F1085" s="48">
        <f t="shared" si="185"/>
        <v>-5.4</v>
      </c>
      <c r="G1085" s="48"/>
      <c r="H1085" s="48" t="e">
        <f t="shared" si="185"/>
        <v>#VALUE!</v>
      </c>
      <c r="I1085" s="48"/>
      <c r="J1085" s="48"/>
      <c r="K1085" s="48"/>
      <c r="L1085" s="48"/>
      <c r="M1085" s="6" t="s">
        <v>243</v>
      </c>
    </row>
    <row r="1086" spans="1:13" ht="16.5" thickBot="1">
      <c r="A1086" s="28" t="s">
        <v>34</v>
      </c>
      <c r="B1086" s="47" t="s">
        <v>47</v>
      </c>
      <c r="C1086" s="48">
        <f t="shared" si="185"/>
        <v>-1.1804878048780487</v>
      </c>
      <c r="D1086" s="48">
        <f t="shared" si="185"/>
        <v>-1.1085972850678734</v>
      </c>
      <c r="E1086" s="48">
        <f t="shared" si="185"/>
        <v>-1.6758620689655173</v>
      </c>
      <c r="F1086" s="48">
        <f t="shared" si="185"/>
        <v>-3.3</v>
      </c>
      <c r="G1086" s="48">
        <f t="shared" si="185"/>
        <v>-1.8515625</v>
      </c>
      <c r="H1086" s="48">
        <f t="shared" si="185"/>
        <v>-14.12</v>
      </c>
      <c r="I1086" s="48">
        <f t="shared" si="185"/>
        <v>-34.454545454545453</v>
      </c>
      <c r="J1086" s="48"/>
      <c r="K1086" s="48" t="e">
        <f t="shared" si="185"/>
        <v>#VALUE!</v>
      </c>
      <c r="L1086" s="48"/>
      <c r="M1086" s="6" t="s">
        <v>243</v>
      </c>
    </row>
    <row r="1087" spans="1:13" ht="16.5" thickBot="1">
      <c r="A1087" s="28" t="s">
        <v>35</v>
      </c>
      <c r="B1087" s="47" t="s">
        <v>47</v>
      </c>
      <c r="C1087" s="48">
        <f t="shared" si="185"/>
        <v>0.16190476190476191</v>
      </c>
      <c r="D1087" s="48">
        <f t="shared" si="185"/>
        <v>0.21029082774049218</v>
      </c>
      <c r="E1087" s="48">
        <f t="shared" si="185"/>
        <v>0.25321888412017168</v>
      </c>
      <c r="F1087" s="48">
        <f t="shared" si="185"/>
        <v>4.6391752577319589E-2</v>
      </c>
      <c r="G1087" s="48">
        <f t="shared" si="185"/>
        <v>0.18087855297157623</v>
      </c>
      <c r="H1087" s="48">
        <f t="shared" si="185"/>
        <v>0.25205479452054796</v>
      </c>
      <c r="I1087" s="48">
        <f t="shared" si="185"/>
        <v>0.20634920634920634</v>
      </c>
      <c r="J1087" s="48">
        <f t="shared" si="185"/>
        <v>0.24615384615384617</v>
      </c>
      <c r="K1087" s="48">
        <f t="shared" si="185"/>
        <v>0.18617021276595744</v>
      </c>
      <c r="L1087" s="48">
        <f t="shared" si="185"/>
        <v>0.13157894736842105</v>
      </c>
      <c r="M1087" s="49">
        <v>0.18749917864723004</v>
      </c>
    </row>
    <row r="1088" spans="1:13" ht="16.5" thickBot="1">
      <c r="A1088" s="28" t="s">
        <v>36</v>
      </c>
      <c r="B1088" s="47" t="s">
        <v>47</v>
      </c>
      <c r="C1088" s="48">
        <f t="shared" si="185"/>
        <v>-3.9215686274509803E-2</v>
      </c>
      <c r="D1088" s="48">
        <f t="shared" si="185"/>
        <v>-3.9772727272727272E-2</v>
      </c>
      <c r="E1088" s="48">
        <f t="shared" si="185"/>
        <v>2.8328611898016998E-2</v>
      </c>
      <c r="F1088" s="48">
        <f t="shared" si="185"/>
        <v>-9.1954022988505746E-2</v>
      </c>
      <c r="G1088" s="48">
        <f t="shared" si="185"/>
        <v>4.8648648648648651E-2</v>
      </c>
      <c r="H1088" s="48">
        <f t="shared" si="185"/>
        <v>-9.4637223974763408E-3</v>
      </c>
      <c r="I1088" s="48">
        <f t="shared" si="185"/>
        <v>-4.3956043956043959E-2</v>
      </c>
      <c r="J1088" s="48">
        <f t="shared" si="185"/>
        <v>-3.3333333333333335E-3</v>
      </c>
      <c r="K1088" s="48">
        <f t="shared" si="185"/>
        <v>-3.7414965986394558E-2</v>
      </c>
      <c r="L1088" s="48">
        <f t="shared" si="185"/>
        <v>-4.5751633986928102E-2</v>
      </c>
      <c r="M1088" s="49">
        <v>-2.3388487564925349E-2</v>
      </c>
    </row>
    <row r="1089" spans="1:14" ht="16.5" thickBot="1">
      <c r="A1089" s="28" t="s">
        <v>37</v>
      </c>
      <c r="B1089" s="47" t="s">
        <v>47</v>
      </c>
      <c r="C1089" s="48">
        <f t="shared" si="185"/>
        <v>-5.7228915662650599E-2</v>
      </c>
      <c r="D1089" s="48">
        <f t="shared" si="185"/>
        <v>0.13207547169811321</v>
      </c>
      <c r="E1089" s="48">
        <f t="shared" si="185"/>
        <v>8.4699453551912565E-2</v>
      </c>
      <c r="F1089" s="48">
        <f t="shared" si="185"/>
        <v>2.9154518950437317E-3</v>
      </c>
      <c r="G1089" s="48">
        <f t="shared" si="185"/>
        <v>0.20526315789473684</v>
      </c>
      <c r="H1089" s="48">
        <f t="shared" si="185"/>
        <v>7.6704545454545456E-2</v>
      </c>
      <c r="I1089" s="48">
        <f t="shared" si="185"/>
        <v>7.4999999999999997E-2</v>
      </c>
      <c r="J1089" s="48">
        <f t="shared" si="185"/>
        <v>0.19298245614035087</v>
      </c>
      <c r="K1089" s="48">
        <f t="shared" si="185"/>
        <v>0.11295681063122924</v>
      </c>
      <c r="L1089" s="48">
        <f t="shared" si="185"/>
        <v>2.9508196721311476E-2</v>
      </c>
      <c r="M1089" s="49">
        <v>8.5487662832459274E-2</v>
      </c>
    </row>
    <row r="1090" spans="1:14" ht="16.5" thickBot="1">
      <c r="A1090" s="28" t="s">
        <v>38</v>
      </c>
      <c r="B1090" s="47" t="s">
        <v>47</v>
      </c>
      <c r="C1090" s="48">
        <f t="shared" si="185"/>
        <v>0.4733893557422969</v>
      </c>
      <c r="D1090" s="48">
        <f t="shared" si="185"/>
        <v>0.45868945868945871</v>
      </c>
      <c r="E1090" s="48">
        <f t="shared" si="185"/>
        <v>0.46273291925465837</v>
      </c>
      <c r="F1090" s="48">
        <f t="shared" si="185"/>
        <v>0.4925373134328358</v>
      </c>
      <c r="G1090" s="48">
        <f t="shared" si="185"/>
        <v>0.60526315789473684</v>
      </c>
      <c r="H1090" s="48">
        <f t="shared" si="185"/>
        <v>0.60264900662251653</v>
      </c>
      <c r="I1090" s="48">
        <f t="shared" si="185"/>
        <v>0.49846153846153846</v>
      </c>
      <c r="J1090" s="48">
        <f t="shared" si="185"/>
        <v>0.46621621621621623</v>
      </c>
      <c r="K1090" s="48">
        <f t="shared" si="185"/>
        <v>0.5304347826086957</v>
      </c>
      <c r="L1090" s="48">
        <f t="shared" si="185"/>
        <v>0.41947565543071164</v>
      </c>
      <c r="M1090" s="49">
        <v>0.50098494043536657</v>
      </c>
    </row>
    <row r="1091" spans="1:14" ht="16.5" thickBot="1">
      <c r="A1091" s="28" t="s">
        <v>39</v>
      </c>
      <c r="B1091" s="47" t="s">
        <v>47</v>
      </c>
      <c r="C1091" s="48">
        <f t="shared" si="185"/>
        <v>0.3439153439153439</v>
      </c>
      <c r="D1091" s="48">
        <f t="shared" si="185"/>
        <v>0.37234042553191488</v>
      </c>
      <c r="E1091" s="48">
        <f t="shared" si="185"/>
        <v>0.39473684210526316</v>
      </c>
      <c r="F1091" s="48">
        <f t="shared" si="185"/>
        <v>0.2138728323699422</v>
      </c>
      <c r="G1091" s="48">
        <f t="shared" si="185"/>
        <v>0.10588235294117647</v>
      </c>
      <c r="H1091" s="48">
        <f t="shared" si="185"/>
        <v>0.1037037037037037</v>
      </c>
      <c r="I1091" s="48">
        <f t="shared" si="185"/>
        <v>7.4999999999999997E-2</v>
      </c>
      <c r="J1091" s="48">
        <f t="shared" si="185"/>
        <v>7.9754601226993863E-2</v>
      </c>
      <c r="K1091" s="48">
        <f t="shared" si="185"/>
        <v>0.19620253164556961</v>
      </c>
      <c r="L1091" s="48">
        <f t="shared" si="185"/>
        <v>0.16666666666666666</v>
      </c>
      <c r="M1091" s="49">
        <v>0.20520753001065742</v>
      </c>
    </row>
    <row r="1092" spans="1:14" ht="16.5" thickBot="1">
      <c r="A1092" s="28" t="s">
        <v>40</v>
      </c>
      <c r="B1092" s="47" t="s">
        <v>47</v>
      </c>
      <c r="C1092" s="48">
        <f t="shared" si="185"/>
        <v>0.11688311688311688</v>
      </c>
      <c r="D1092" s="48">
        <f t="shared" si="185"/>
        <v>0.15322580645161291</v>
      </c>
      <c r="E1092" s="48">
        <f t="shared" si="185"/>
        <v>0.16101694915254236</v>
      </c>
      <c r="F1092" s="48">
        <f t="shared" si="185"/>
        <v>0.19130434782608696</v>
      </c>
      <c r="G1092" s="48">
        <f t="shared" si="185"/>
        <v>0.18382352941176472</v>
      </c>
      <c r="H1092" s="48">
        <f t="shared" si="185"/>
        <v>9.8684210526315791E-2</v>
      </c>
      <c r="I1092" s="48">
        <f t="shared" si="185"/>
        <v>0.12396694214876033</v>
      </c>
      <c r="J1092" s="48">
        <f t="shared" si="185"/>
        <v>0.15315315315315314</v>
      </c>
      <c r="K1092" s="48">
        <f t="shared" si="185"/>
        <v>0.24</v>
      </c>
      <c r="L1092" s="48">
        <f t="shared" si="185"/>
        <v>0.17322834645669291</v>
      </c>
      <c r="M1092" s="49">
        <v>0.1595286402010046</v>
      </c>
    </row>
    <row r="1093" spans="1:14" ht="16.5" thickBot="1">
      <c r="A1093" s="33" t="s">
        <v>41</v>
      </c>
      <c r="B1093" s="47" t="s">
        <v>47</v>
      </c>
      <c r="C1093" s="48">
        <f t="shared" si="185"/>
        <v>0.48245614035087719</v>
      </c>
      <c r="D1093" s="48">
        <f t="shared" si="185"/>
        <v>0.66911764705882348</v>
      </c>
      <c r="E1093" s="48">
        <f t="shared" si="185"/>
        <v>0.6</v>
      </c>
      <c r="F1093" s="48">
        <f t="shared" si="185"/>
        <v>0.56565656565656564</v>
      </c>
      <c r="G1093" s="48">
        <f t="shared" si="185"/>
        <v>0.58064516129032262</v>
      </c>
      <c r="H1093" s="48">
        <f t="shared" si="185"/>
        <v>0.5855855855855856</v>
      </c>
      <c r="I1093" s="48">
        <f t="shared" si="185"/>
        <v>0.56204379562043794</v>
      </c>
      <c r="J1093" s="48">
        <f t="shared" si="185"/>
        <v>0.50943396226415094</v>
      </c>
      <c r="K1093" s="48">
        <f t="shared" si="185"/>
        <v>0.58510638297872342</v>
      </c>
      <c r="L1093" s="48">
        <f>(K1044-L1045)/K1044</f>
        <v>0.55263157894736847</v>
      </c>
      <c r="M1093" s="49">
        <v>0.56926768197528543</v>
      </c>
    </row>
    <row r="1094" spans="1:14" ht="17.25" thickTop="1" thickBot="1">
      <c r="A1094" s="64" t="s">
        <v>42</v>
      </c>
      <c r="B1094" s="51"/>
      <c r="C1094" s="51"/>
      <c r="D1094" s="51"/>
      <c r="E1094" s="51"/>
      <c r="F1094" s="51"/>
      <c r="G1094" s="51">
        <f t="shared" ref="G1094:L1094" si="186">(B1040-G1045)/B1040</f>
        <v>0.88253012048192769</v>
      </c>
      <c r="H1094" s="51">
        <f t="shared" si="186"/>
        <v>0.87601078167115898</v>
      </c>
      <c r="I1094" s="51">
        <f t="shared" si="186"/>
        <v>0.83606557377049184</v>
      </c>
      <c r="J1094" s="51">
        <f t="shared" si="186"/>
        <v>0.84839650145772594</v>
      </c>
      <c r="K1094" s="51">
        <f t="shared" si="186"/>
        <v>0.89736842105263159</v>
      </c>
      <c r="L1094" s="51">
        <f t="shared" si="186"/>
        <v>0.85511363636363635</v>
      </c>
      <c r="M1094" s="49">
        <v>0.86591417246626212</v>
      </c>
    </row>
    <row r="1095" spans="1:14" ht="32.25" thickBot="1">
      <c r="A1095" s="64" t="s">
        <v>67</v>
      </c>
      <c r="B1095" s="53"/>
      <c r="C1095" s="53"/>
      <c r="D1095" s="53"/>
      <c r="E1095" s="53"/>
      <c r="F1095" s="53"/>
      <c r="G1095" s="53"/>
      <c r="H1095" s="53"/>
      <c r="I1095" s="53"/>
      <c r="J1095" s="54"/>
      <c r="K1095" s="54">
        <f>AVERAGE(G1094:K1094)</f>
        <v>0.86807427968678719</v>
      </c>
      <c r="L1095" s="54">
        <f>AVERAGE(H1094:L1094)</f>
        <v>0.86259098286312896</v>
      </c>
      <c r="M1095" s="54"/>
    </row>
    <row r="1096" spans="1:14" ht="15.75">
      <c r="A1096" s="18"/>
      <c r="B1096" s="20"/>
      <c r="C1096" s="20"/>
      <c r="D1096" s="20"/>
      <c r="E1096" s="20"/>
      <c r="F1096" s="20"/>
      <c r="G1096" s="19"/>
      <c r="H1096" s="19"/>
      <c r="I1096" s="19"/>
      <c r="J1096" s="19"/>
      <c r="K1096" s="19"/>
      <c r="L1096" s="19"/>
    </row>
    <row r="1097" spans="1:14" ht="16.5" thickBot="1">
      <c r="A1097" s="50"/>
      <c r="B1097" s="53"/>
      <c r="C1097" s="53"/>
      <c r="D1097" s="53"/>
      <c r="E1097" s="53"/>
      <c r="F1097" s="53"/>
      <c r="G1097" s="53"/>
      <c r="H1097" s="53"/>
      <c r="I1097" s="53"/>
      <c r="J1097" s="54"/>
      <c r="K1097" s="54"/>
      <c r="L1097" s="54"/>
      <c r="M1097" s="54"/>
      <c r="N1097" s="54"/>
    </row>
    <row r="1099" spans="1:14" ht="15.75">
      <c r="A1099" s="1" t="s">
        <v>107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4" ht="16.5" thickBo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4" ht="16.5" thickBot="1">
      <c r="A1101" s="3"/>
      <c r="B1101" s="4" t="s">
        <v>1</v>
      </c>
      <c r="C1101" s="4" t="s">
        <v>2</v>
      </c>
      <c r="D1101" s="4" t="s">
        <v>3</v>
      </c>
      <c r="E1101" s="4" t="s">
        <v>4</v>
      </c>
      <c r="F1101" s="4" t="s">
        <v>5</v>
      </c>
      <c r="G1101" s="4" t="s">
        <v>6</v>
      </c>
      <c r="H1101" s="4" t="s">
        <v>7</v>
      </c>
      <c r="I1101" s="4" t="s">
        <v>8</v>
      </c>
      <c r="J1101" s="4" t="s">
        <v>9</v>
      </c>
      <c r="K1101" s="4" t="s">
        <v>10</v>
      </c>
      <c r="L1101" s="4" t="s">
        <v>11</v>
      </c>
    </row>
    <row r="1102" spans="1:14" ht="16.5" thickBot="1">
      <c r="A1102" s="5" t="s">
        <v>12</v>
      </c>
      <c r="B1102" s="6" t="s">
        <v>243</v>
      </c>
    </row>
    <row r="1103" spans="1:14" ht="16.5" thickBot="1">
      <c r="A1103" s="5">
        <v>1</v>
      </c>
      <c r="B1103" s="6" t="s">
        <v>243</v>
      </c>
      <c r="C1103" s="6" t="s">
        <v>243</v>
      </c>
    </row>
    <row r="1104" spans="1:14" ht="16.5" thickBot="1">
      <c r="A1104" s="5">
        <v>2</v>
      </c>
      <c r="C1104" s="6" t="s">
        <v>243</v>
      </c>
      <c r="D1104" s="6" t="s">
        <v>243</v>
      </c>
    </row>
    <row r="1105" spans="1:12" ht="16.5" thickBot="1">
      <c r="A1105" s="5">
        <v>3</v>
      </c>
      <c r="B1105" s="6" t="s">
        <v>243</v>
      </c>
      <c r="C1105" s="6" t="s">
        <v>243</v>
      </c>
      <c r="E1105" s="6" t="s">
        <v>243</v>
      </c>
    </row>
    <row r="1106" spans="1:12" ht="16.5" thickBot="1">
      <c r="A1106" s="5">
        <v>4</v>
      </c>
      <c r="B1106" s="6">
        <v>1086</v>
      </c>
      <c r="C1106" s="6">
        <v>991</v>
      </c>
      <c r="D1106" s="6">
        <v>1034</v>
      </c>
      <c r="E1106" s="6">
        <v>986</v>
      </c>
      <c r="F1106" s="6">
        <v>1040</v>
      </c>
      <c r="G1106" s="6">
        <v>861</v>
      </c>
      <c r="H1106" s="6">
        <v>960</v>
      </c>
      <c r="I1106" s="6">
        <v>1009</v>
      </c>
      <c r="J1106" s="6">
        <v>1062</v>
      </c>
      <c r="K1106" s="6">
        <v>844</v>
      </c>
      <c r="L1106" s="6">
        <v>825</v>
      </c>
    </row>
    <row r="1107" spans="1:12" ht="16.5" thickBot="1">
      <c r="A1107" s="5">
        <v>5</v>
      </c>
      <c r="B1107" s="6">
        <v>1545</v>
      </c>
      <c r="C1107" s="6">
        <v>1444</v>
      </c>
      <c r="D1107" s="6">
        <v>1436</v>
      </c>
      <c r="E1107" s="6">
        <v>1348</v>
      </c>
      <c r="F1107" s="6">
        <v>1371</v>
      </c>
      <c r="G1107" s="6">
        <v>1396</v>
      </c>
      <c r="H1107" s="6">
        <v>1376</v>
      </c>
      <c r="I1107" s="6">
        <v>1464</v>
      </c>
      <c r="J1107" s="6">
        <v>1408</v>
      </c>
      <c r="K1107" s="6">
        <v>1405</v>
      </c>
      <c r="L1107" s="6">
        <v>1333</v>
      </c>
    </row>
    <row r="1108" spans="1:12" ht="16.5" thickBot="1">
      <c r="A1108" s="5">
        <v>6</v>
      </c>
      <c r="B1108" s="6">
        <v>1547</v>
      </c>
      <c r="C1108" s="6">
        <v>1536</v>
      </c>
      <c r="D1108" s="6">
        <v>1486</v>
      </c>
      <c r="E1108" s="6">
        <v>1422</v>
      </c>
      <c r="F1108" s="6">
        <v>1399</v>
      </c>
      <c r="G1108" s="6">
        <v>1424</v>
      </c>
      <c r="H1108" s="6">
        <v>1352</v>
      </c>
      <c r="I1108" s="6">
        <v>1349</v>
      </c>
      <c r="J1108" s="6">
        <v>1384</v>
      </c>
      <c r="K1108" s="6">
        <v>1330</v>
      </c>
      <c r="L1108" s="6">
        <v>1349</v>
      </c>
    </row>
    <row r="1109" spans="1:12" ht="16.5" thickBot="1">
      <c r="A1109" s="5">
        <v>7</v>
      </c>
      <c r="B1109" s="6">
        <v>1586</v>
      </c>
      <c r="C1109" s="6">
        <v>1567</v>
      </c>
      <c r="D1109" s="6">
        <v>1539</v>
      </c>
      <c r="E1109" s="6">
        <v>1571</v>
      </c>
      <c r="F1109" s="6">
        <v>1504</v>
      </c>
      <c r="G1109" s="6">
        <v>1480</v>
      </c>
      <c r="H1109" s="6">
        <v>1458</v>
      </c>
      <c r="I1109" s="6">
        <v>1439</v>
      </c>
      <c r="J1109" s="6">
        <v>1385</v>
      </c>
      <c r="K1109" s="6">
        <v>1370</v>
      </c>
      <c r="L1109" s="6">
        <v>1386</v>
      </c>
    </row>
    <row r="1110" spans="1:12" ht="16.5" thickBot="1">
      <c r="A1110" s="5">
        <v>8</v>
      </c>
      <c r="B1110" s="6">
        <v>1316</v>
      </c>
      <c r="C1110" s="6">
        <v>1385</v>
      </c>
      <c r="D1110" s="6">
        <v>1432</v>
      </c>
      <c r="E1110" s="6">
        <v>1371</v>
      </c>
      <c r="F1110" s="6">
        <v>1459</v>
      </c>
      <c r="G1110" s="6">
        <v>1386</v>
      </c>
      <c r="H1110" s="6">
        <v>1319</v>
      </c>
      <c r="I1110" s="6">
        <v>1306</v>
      </c>
      <c r="J1110" s="6">
        <v>1318</v>
      </c>
      <c r="K1110" s="6">
        <v>1224</v>
      </c>
      <c r="L1110" s="6">
        <v>1220</v>
      </c>
    </row>
    <row r="1111" spans="1:12" ht="16.5" thickBot="1">
      <c r="A1111" s="5">
        <v>9</v>
      </c>
      <c r="B1111" s="6">
        <v>609</v>
      </c>
      <c r="C1111" s="6">
        <v>691</v>
      </c>
      <c r="D1111" s="6">
        <v>677</v>
      </c>
      <c r="E1111" s="6">
        <v>709</v>
      </c>
      <c r="F1111" s="6">
        <v>688</v>
      </c>
      <c r="G1111" s="6">
        <v>698</v>
      </c>
      <c r="H1111" s="6">
        <v>735</v>
      </c>
      <c r="I1111" s="6">
        <v>635</v>
      </c>
      <c r="J1111" s="6">
        <v>709</v>
      </c>
      <c r="K1111" s="6">
        <v>692</v>
      </c>
      <c r="L1111" s="6">
        <v>565</v>
      </c>
    </row>
    <row r="1112" spans="1:12" ht="16.5" thickBot="1">
      <c r="A1112" s="5">
        <v>10</v>
      </c>
      <c r="B1112" s="6">
        <v>532</v>
      </c>
      <c r="C1112" s="6">
        <v>572</v>
      </c>
      <c r="D1112" s="6">
        <v>590</v>
      </c>
      <c r="E1112" s="6">
        <v>586</v>
      </c>
      <c r="F1112" s="6">
        <v>606</v>
      </c>
      <c r="G1112" s="6">
        <v>568</v>
      </c>
      <c r="H1112" s="6">
        <v>627</v>
      </c>
      <c r="I1112" s="6">
        <v>633</v>
      </c>
      <c r="J1112" s="6">
        <v>564</v>
      </c>
      <c r="K1112" s="6">
        <v>635</v>
      </c>
      <c r="L1112" s="6">
        <v>574</v>
      </c>
    </row>
    <row r="1113" spans="1:12" ht="16.5" thickBot="1">
      <c r="A1113" s="5">
        <v>11</v>
      </c>
      <c r="B1113" s="6">
        <v>436</v>
      </c>
      <c r="C1113" s="6">
        <v>475</v>
      </c>
      <c r="D1113" s="6">
        <v>502</v>
      </c>
      <c r="E1113" s="6">
        <v>526</v>
      </c>
      <c r="F1113" s="6">
        <v>513</v>
      </c>
      <c r="G1113" s="6">
        <v>478</v>
      </c>
      <c r="H1113" s="6">
        <v>501</v>
      </c>
      <c r="I1113" s="6">
        <v>536</v>
      </c>
      <c r="J1113" s="6">
        <v>532</v>
      </c>
      <c r="K1113" s="6">
        <v>414</v>
      </c>
      <c r="L1113" s="6">
        <v>460</v>
      </c>
    </row>
    <row r="1114" spans="1:12" ht="16.5" thickBot="1">
      <c r="A1114" s="5">
        <v>12</v>
      </c>
      <c r="B1114" s="6">
        <v>273</v>
      </c>
      <c r="C1114" s="6">
        <v>112</v>
      </c>
      <c r="D1114" s="6">
        <v>132</v>
      </c>
      <c r="E1114" s="6">
        <v>187</v>
      </c>
      <c r="F1114" s="6">
        <v>172</v>
      </c>
      <c r="G1114" s="6">
        <v>177</v>
      </c>
      <c r="H1114" s="6">
        <v>186</v>
      </c>
      <c r="I1114" s="6">
        <v>187</v>
      </c>
      <c r="J1114" s="6">
        <v>212</v>
      </c>
      <c r="K1114" s="6">
        <v>170</v>
      </c>
      <c r="L1114" s="6">
        <v>140</v>
      </c>
    </row>
    <row r="1115" spans="1:12" ht="16.5" thickBot="1">
      <c r="A1115" s="5" t="s">
        <v>13</v>
      </c>
      <c r="G1115" s="6" t="s">
        <v>243</v>
      </c>
      <c r="H1115" s="6" t="s">
        <v>243</v>
      </c>
      <c r="I1115" s="6" t="s">
        <v>243</v>
      </c>
      <c r="J1115" s="6" t="s">
        <v>243</v>
      </c>
    </row>
    <row r="1116" spans="1:12" ht="32.25" thickBot="1">
      <c r="A1116" s="10" t="s">
        <v>14</v>
      </c>
      <c r="B1116" s="11">
        <v>8935</v>
      </c>
      <c r="C1116" s="11">
        <v>8779</v>
      </c>
      <c r="D1116" s="6" t="s">
        <v>243</v>
      </c>
      <c r="E1116" s="6" t="s">
        <v>243</v>
      </c>
      <c r="F1116" s="11">
        <v>8752</v>
      </c>
      <c r="G1116" s="6" t="s">
        <v>243</v>
      </c>
      <c r="H1116" s="6" t="s">
        <v>243</v>
      </c>
      <c r="I1116" s="6" t="s">
        <v>243</v>
      </c>
      <c r="J1116" s="6" t="s">
        <v>243</v>
      </c>
      <c r="K1116" s="11">
        <v>8084</v>
      </c>
      <c r="L1116" s="11">
        <v>7852</v>
      </c>
    </row>
    <row r="1117" spans="1:12" ht="48" thickBot="1">
      <c r="A1117" s="10" t="s">
        <v>15</v>
      </c>
      <c r="B1117" s="56"/>
      <c r="C1117" s="12">
        <f t="shared" ref="C1117:L1117" si="187">((C1116-B1116)/B1116)</f>
        <v>-1.7459429210968103E-2</v>
      </c>
      <c r="D1117" s="12" t="e">
        <f t="shared" si="187"/>
        <v>#VALUE!</v>
      </c>
      <c r="E1117" s="12" t="e">
        <f t="shared" si="187"/>
        <v>#VALUE!</v>
      </c>
      <c r="F1117" s="12" t="e">
        <f t="shared" si="187"/>
        <v>#VALUE!</v>
      </c>
      <c r="G1117" s="12" t="e">
        <f t="shared" si="187"/>
        <v>#VALUE!</v>
      </c>
      <c r="H1117" s="12" t="e">
        <f t="shared" si="187"/>
        <v>#VALUE!</v>
      </c>
      <c r="I1117" s="12" t="e">
        <f t="shared" si="187"/>
        <v>#VALUE!</v>
      </c>
      <c r="J1117" s="12" t="e">
        <f t="shared" si="187"/>
        <v>#VALUE!</v>
      </c>
      <c r="K1117" s="12" t="e">
        <f t="shared" si="187"/>
        <v>#VALUE!</v>
      </c>
      <c r="L1117" s="12">
        <f t="shared" si="187"/>
        <v>-2.8698664027709056E-2</v>
      </c>
    </row>
    <row r="1118" spans="1:12" ht="48" thickBot="1">
      <c r="A1118" s="10" t="s">
        <v>16</v>
      </c>
      <c r="B1118" s="12"/>
      <c r="C1118" s="12"/>
      <c r="D1118" s="12"/>
      <c r="E1118" s="12"/>
      <c r="F1118" s="13"/>
      <c r="G1118" s="13" t="e">
        <f t="shared" ref="G1118:L1118" si="188">(G1116-B1116)/B1116</f>
        <v>#VALUE!</v>
      </c>
      <c r="H1118" s="13" t="e">
        <f t="shared" si="188"/>
        <v>#VALUE!</v>
      </c>
      <c r="I1118" s="13" t="e">
        <f t="shared" si="188"/>
        <v>#VALUE!</v>
      </c>
      <c r="J1118" s="13" t="e">
        <f t="shared" si="188"/>
        <v>#VALUE!</v>
      </c>
      <c r="K1118" s="13">
        <f t="shared" si="188"/>
        <v>-7.6325411334552104E-2</v>
      </c>
      <c r="L1118" s="13" t="e">
        <f t="shared" si="188"/>
        <v>#VALUE!</v>
      </c>
    </row>
    <row r="1119" spans="1:12" ht="48" thickBot="1">
      <c r="A1119" s="10" t="s">
        <v>17</v>
      </c>
      <c r="B1119" s="12"/>
      <c r="C1119" s="12"/>
      <c r="D1119" s="12"/>
      <c r="E1119" s="12"/>
      <c r="F1119" s="12"/>
      <c r="G1119" s="12"/>
      <c r="H1119" s="12"/>
      <c r="I1119" s="12"/>
      <c r="J1119" s="12"/>
      <c r="K1119" s="13"/>
      <c r="L1119" s="13">
        <f>(L1116-B1116)/B1116</f>
        <v>-0.12120872971460549</v>
      </c>
    </row>
    <row r="1120" spans="1:12" ht="32.25" thickBot="1">
      <c r="A1120" s="10" t="s">
        <v>18</v>
      </c>
      <c r="B1120" s="14">
        <v>25658</v>
      </c>
      <c r="C1120" s="14">
        <v>25319</v>
      </c>
      <c r="D1120" s="14">
        <v>25576</v>
      </c>
      <c r="E1120" s="14">
        <v>25588</v>
      </c>
      <c r="F1120" s="14">
        <v>25734</v>
      </c>
      <c r="G1120" s="67">
        <v>25464</v>
      </c>
      <c r="H1120" s="67">
        <v>25764</v>
      </c>
      <c r="I1120" s="67">
        <v>25655</v>
      </c>
      <c r="J1120" s="67">
        <v>25538</v>
      </c>
      <c r="K1120" s="67">
        <v>25023</v>
      </c>
      <c r="L1120" s="68">
        <v>24963</v>
      </c>
    </row>
    <row r="1121" spans="1:13" ht="63.75" thickBot="1">
      <c r="A1121" s="10" t="s">
        <v>19</v>
      </c>
      <c r="B1121" s="16"/>
      <c r="C1121" s="12">
        <f t="shared" ref="C1121:L1121" si="189">(C1120-B1120)/B1120</f>
        <v>-1.3212253488190818E-2</v>
      </c>
      <c r="D1121" s="12">
        <f t="shared" si="189"/>
        <v>1.0150479876772384E-2</v>
      </c>
      <c r="E1121" s="12">
        <f t="shared" si="189"/>
        <v>4.6918986549890525E-4</v>
      </c>
      <c r="F1121" s="12">
        <f t="shared" si="189"/>
        <v>5.7057995935594812E-3</v>
      </c>
      <c r="G1121" s="12">
        <f t="shared" si="189"/>
        <v>-1.049195616693868E-2</v>
      </c>
      <c r="H1121" s="12">
        <f t="shared" si="189"/>
        <v>1.17813383600377E-2</v>
      </c>
      <c r="I1121" s="12">
        <f t="shared" si="189"/>
        <v>-4.2307095171557211E-3</v>
      </c>
      <c r="J1121" s="12">
        <f t="shared" si="189"/>
        <v>-4.5605145195868248E-3</v>
      </c>
      <c r="K1121" s="12">
        <f t="shared" si="189"/>
        <v>-2.0166027096875244E-2</v>
      </c>
      <c r="L1121" s="12">
        <f t="shared" si="189"/>
        <v>-2.3977940294928664E-3</v>
      </c>
    </row>
    <row r="1122" spans="1:13" ht="63.75" thickBot="1">
      <c r="A1122" s="10" t="s">
        <v>20</v>
      </c>
      <c r="B1122" s="16"/>
      <c r="C1122" s="17"/>
      <c r="D1122" s="17"/>
      <c r="E1122" s="17"/>
      <c r="F1122" s="17"/>
      <c r="G1122" s="12">
        <f t="shared" ref="G1122:L1122" si="190">(G1120-B1120)/B1120</f>
        <v>-7.5609946215605267E-3</v>
      </c>
      <c r="H1122" s="12">
        <f t="shared" si="190"/>
        <v>1.7575733638769304E-2</v>
      </c>
      <c r="I1122" s="12">
        <f t="shared" si="190"/>
        <v>3.0888332812011262E-3</v>
      </c>
      <c r="J1122" s="12">
        <f t="shared" si="190"/>
        <v>-1.9540409566984524E-3</v>
      </c>
      <c r="K1122" s="12">
        <f t="shared" si="190"/>
        <v>-2.762881790627186E-2</v>
      </c>
      <c r="L1122" s="12">
        <f t="shared" si="190"/>
        <v>-1.9674835061262958E-2</v>
      </c>
    </row>
    <row r="1123" spans="1:13" ht="63.75" thickBot="1">
      <c r="A1123" s="10" t="s">
        <v>21</v>
      </c>
      <c r="B1123" s="16"/>
      <c r="C1123" s="17"/>
      <c r="D1123" s="17"/>
      <c r="E1123" s="17"/>
      <c r="F1123" s="17"/>
      <c r="G1123" s="12"/>
      <c r="H1123" s="12"/>
      <c r="I1123" s="12"/>
      <c r="J1123" s="12"/>
      <c r="K1123" s="12"/>
      <c r="L1123" s="12">
        <f>(L1120-B1120)/B1120</f>
        <v>-2.7087068360745186E-2</v>
      </c>
    </row>
    <row r="1124" spans="1:13" ht="32.25" thickBot="1">
      <c r="A1124" s="10" t="s">
        <v>22</v>
      </c>
      <c r="B1124" s="12">
        <f t="shared" ref="B1124:L1124" si="191">B1116/B1120</f>
        <v>0.34823446878166653</v>
      </c>
      <c r="C1124" s="12">
        <f t="shared" si="191"/>
        <v>0.34673565306686677</v>
      </c>
      <c r="D1124" s="12" t="e">
        <f t="shared" si="191"/>
        <v>#VALUE!</v>
      </c>
      <c r="E1124" s="12" t="e">
        <f t="shared" si="191"/>
        <v>#VALUE!</v>
      </c>
      <c r="F1124" s="12">
        <f t="shared" si="191"/>
        <v>0.34009481619647158</v>
      </c>
      <c r="G1124" s="12" t="e">
        <f t="shared" si="191"/>
        <v>#VALUE!</v>
      </c>
      <c r="H1124" s="12" t="e">
        <f t="shared" si="191"/>
        <v>#VALUE!</v>
      </c>
      <c r="I1124" s="12" t="e">
        <f t="shared" si="191"/>
        <v>#VALUE!</v>
      </c>
      <c r="J1124" s="12" t="e">
        <f t="shared" si="191"/>
        <v>#VALUE!</v>
      </c>
      <c r="K1124" s="12">
        <f t="shared" si="191"/>
        <v>0.32306278224033891</v>
      </c>
      <c r="L1124" s="12">
        <f t="shared" si="191"/>
        <v>0.31454552738052316</v>
      </c>
    </row>
    <row r="1125" spans="1:13" ht="63">
      <c r="A1125" s="18" t="s">
        <v>23</v>
      </c>
      <c r="B1125" s="19"/>
      <c r="C1125" s="19">
        <f t="shared" ref="C1125:K1125" si="192">(C1124-B1124)</f>
        <v>-1.4988157147997616E-3</v>
      </c>
      <c r="D1125" s="19" t="e">
        <f t="shared" si="192"/>
        <v>#VALUE!</v>
      </c>
      <c r="E1125" s="19" t="e">
        <f t="shared" si="192"/>
        <v>#VALUE!</v>
      </c>
      <c r="F1125" s="19" t="e">
        <f t="shared" si="192"/>
        <v>#VALUE!</v>
      </c>
      <c r="G1125" s="19" t="e">
        <f t="shared" si="192"/>
        <v>#VALUE!</v>
      </c>
      <c r="H1125" s="19" t="e">
        <f t="shared" si="192"/>
        <v>#VALUE!</v>
      </c>
      <c r="I1125" s="19" t="e">
        <f t="shared" si="192"/>
        <v>#VALUE!</v>
      </c>
      <c r="J1125" s="19" t="e">
        <f t="shared" si="192"/>
        <v>#VALUE!</v>
      </c>
      <c r="K1125" s="19" t="e">
        <f t="shared" si="192"/>
        <v>#VALUE!</v>
      </c>
      <c r="L1125" s="19">
        <f>(L1124-K1124)</f>
        <v>-8.5172548598157483E-3</v>
      </c>
    </row>
    <row r="1126" spans="1:13" ht="63">
      <c r="A1126" s="18" t="s">
        <v>24</v>
      </c>
      <c r="B1126" s="19"/>
      <c r="C1126" s="19"/>
      <c r="D1126" s="19"/>
      <c r="E1126" s="19"/>
      <c r="F1126" s="19"/>
      <c r="G1126" s="19" t="e">
        <f>G1124-B1124</f>
        <v>#VALUE!</v>
      </c>
      <c r="H1126" s="19" t="e">
        <f t="shared" ref="H1126:K1126" si="193">H1124-C1124</f>
        <v>#VALUE!</v>
      </c>
      <c r="I1126" s="19" t="e">
        <f t="shared" si="193"/>
        <v>#VALUE!</v>
      </c>
      <c r="J1126" s="19" t="e">
        <f t="shared" si="193"/>
        <v>#VALUE!</v>
      </c>
      <c r="K1126" s="19">
        <f t="shared" si="193"/>
        <v>-1.7032033956132675E-2</v>
      </c>
      <c r="L1126" s="19" t="e">
        <f>L1124-G1124</f>
        <v>#VALUE!</v>
      </c>
    </row>
    <row r="1127" spans="1:13" ht="63">
      <c r="A1127" s="18" t="s">
        <v>25</v>
      </c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>
        <f>L1124-B1124</f>
        <v>-3.3688941401143369E-2</v>
      </c>
    </row>
    <row r="1128" spans="1:13" ht="15.75">
      <c r="A1128" s="18"/>
      <c r="B1128" s="20"/>
      <c r="C1128" s="20"/>
      <c r="D1128" s="20"/>
      <c r="E1128" s="20"/>
      <c r="F1128" s="20"/>
      <c r="G1128" s="19"/>
      <c r="H1128" s="19"/>
      <c r="I1128" s="19"/>
      <c r="J1128" s="19"/>
      <c r="K1128" s="19"/>
      <c r="L1128" s="19"/>
    </row>
    <row r="1129" spans="1:13" ht="15.75">
      <c r="A1129" s="21" t="s">
        <v>108</v>
      </c>
      <c r="B1129" s="21"/>
      <c r="C1129" s="21"/>
      <c r="D1129" s="21"/>
      <c r="E1129" s="21"/>
      <c r="F1129" s="21"/>
      <c r="G1129" s="22"/>
      <c r="H1129" s="22"/>
      <c r="I1129" s="22"/>
      <c r="J1129" s="22"/>
      <c r="K1129" s="22"/>
      <c r="L1129" s="22"/>
      <c r="M1129" s="23"/>
    </row>
    <row r="1130" spans="1:13" ht="16.5" thickBot="1">
      <c r="A1130" s="24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3"/>
    </row>
    <row r="1131" spans="1:13" ht="32.25" thickBot="1">
      <c r="A1131" s="57" t="s">
        <v>27</v>
      </c>
      <c r="B1131" s="4" t="s">
        <v>52</v>
      </c>
      <c r="C1131" s="4" t="s">
        <v>53</v>
      </c>
      <c r="D1131" s="4" t="s">
        <v>54</v>
      </c>
      <c r="E1131" s="4" t="s">
        <v>55</v>
      </c>
      <c r="F1131" s="4" t="s">
        <v>56</v>
      </c>
      <c r="G1131" s="4" t="s">
        <v>57</v>
      </c>
      <c r="H1131" s="4" t="s">
        <v>58</v>
      </c>
      <c r="I1131" s="4" t="s">
        <v>59</v>
      </c>
      <c r="J1131" s="4" t="s">
        <v>60</v>
      </c>
      <c r="K1131" s="4" t="s">
        <v>61</v>
      </c>
      <c r="L1131" s="4" t="s">
        <v>62</v>
      </c>
      <c r="M1131" s="58" t="s">
        <v>28</v>
      </c>
    </row>
    <row r="1132" spans="1:13" ht="16.5" thickBot="1">
      <c r="A1132" s="28" t="s">
        <v>29</v>
      </c>
      <c r="B1132" s="29" t="s">
        <v>47</v>
      </c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30"/>
    </row>
    <row r="1133" spans="1:13" ht="16.5" thickBot="1">
      <c r="A1133" s="28" t="s">
        <v>30</v>
      </c>
      <c r="B1133" s="59" t="s">
        <v>43</v>
      </c>
      <c r="C1133" s="34" t="e">
        <f>B1102-C1103</f>
        <v>#VALUE!</v>
      </c>
      <c r="D1133" s="34"/>
      <c r="E1133" s="34"/>
      <c r="F1133" s="34"/>
      <c r="G1133" s="34"/>
      <c r="H1133" s="34"/>
      <c r="I1133" s="34"/>
      <c r="J1133" s="34"/>
      <c r="K1133" s="34"/>
      <c r="L1133" s="34"/>
      <c r="M1133" s="6" t="s">
        <v>243</v>
      </c>
    </row>
    <row r="1134" spans="1:13" ht="16.5" thickBot="1">
      <c r="A1134" s="28" t="s">
        <v>31</v>
      </c>
      <c r="B1134" s="59" t="s">
        <v>43</v>
      </c>
      <c r="C1134" s="34" t="e">
        <f>B1103-C1104</f>
        <v>#VALUE!</v>
      </c>
      <c r="D1134" s="34" t="e">
        <f>C1103-D1104</f>
        <v>#VALUE!</v>
      </c>
      <c r="E1134" s="34"/>
      <c r="F1134" s="34"/>
      <c r="G1134" s="34"/>
      <c r="H1134" s="34"/>
      <c r="I1134" s="34"/>
      <c r="J1134" s="34"/>
      <c r="K1134" s="34"/>
      <c r="L1134" s="34"/>
      <c r="M1134" s="32">
        <v>0</v>
      </c>
    </row>
    <row r="1135" spans="1:13" ht="16.5" thickBot="1">
      <c r="A1135" s="28" t="s">
        <v>32</v>
      </c>
      <c r="B1135" s="59" t="s">
        <v>43</v>
      </c>
      <c r="C1135" s="34" t="e">
        <f>B1104-C1105</f>
        <v>#VALUE!</v>
      </c>
      <c r="D1135" s="34" t="e">
        <f>C1104-D1105</f>
        <v>#VALUE!</v>
      </c>
      <c r="E1135" s="34" t="e">
        <f>D1104-E1105</f>
        <v>#VALUE!</v>
      </c>
      <c r="F1135" s="34"/>
      <c r="G1135" s="34"/>
      <c r="H1135" s="34"/>
      <c r="I1135" s="34"/>
      <c r="J1135" s="34"/>
      <c r="K1135" s="34"/>
      <c r="L1135" s="34"/>
      <c r="M1135" s="32">
        <v>-1</v>
      </c>
    </row>
    <row r="1136" spans="1:13" ht="16.5" thickBot="1">
      <c r="A1136" s="28" t="s">
        <v>33</v>
      </c>
      <c r="B1136" s="59" t="s">
        <v>43</v>
      </c>
      <c r="C1136" s="34" t="e">
        <f t="shared" ref="C1136:L1144" si="194">B1105-C1106</f>
        <v>#VALUE!</v>
      </c>
      <c r="D1136" s="34" t="e">
        <f t="shared" si="194"/>
        <v>#VALUE!</v>
      </c>
      <c r="E1136" s="34">
        <f t="shared" si="194"/>
        <v>-986</v>
      </c>
      <c r="F1136" s="34" t="e">
        <f t="shared" si="194"/>
        <v>#VALUE!</v>
      </c>
      <c r="G1136" s="34">
        <f t="shared" si="194"/>
        <v>-861</v>
      </c>
      <c r="H1136" s="34">
        <f t="shared" si="194"/>
        <v>-960</v>
      </c>
      <c r="I1136" s="34">
        <f t="shared" si="194"/>
        <v>-1009</v>
      </c>
      <c r="J1136" s="34">
        <f t="shared" si="194"/>
        <v>-1062</v>
      </c>
      <c r="K1136" s="34">
        <f t="shared" si="194"/>
        <v>-844</v>
      </c>
      <c r="L1136" s="34">
        <f t="shared" si="194"/>
        <v>-825</v>
      </c>
      <c r="M1136" s="32">
        <v>-960.3</v>
      </c>
    </row>
    <row r="1137" spans="1:13" ht="16.5" thickBot="1">
      <c r="A1137" s="28" t="s">
        <v>34</v>
      </c>
      <c r="B1137" s="59" t="s">
        <v>43</v>
      </c>
      <c r="C1137" s="34">
        <f t="shared" si="194"/>
        <v>-358</v>
      </c>
      <c r="D1137" s="34">
        <f t="shared" si="194"/>
        <v>-445</v>
      </c>
      <c r="E1137" s="34">
        <f t="shared" si="194"/>
        <v>-314</v>
      </c>
      <c r="F1137" s="34">
        <f t="shared" si="194"/>
        <v>-385</v>
      </c>
      <c r="G1137" s="34">
        <f t="shared" si="194"/>
        <v>-356</v>
      </c>
      <c r="H1137" s="34">
        <f t="shared" si="194"/>
        <v>-515</v>
      </c>
      <c r="I1137" s="34">
        <f t="shared" si="194"/>
        <v>-504</v>
      </c>
      <c r="J1137" s="34">
        <f t="shared" si="194"/>
        <v>-399</v>
      </c>
      <c r="K1137" s="34">
        <f t="shared" si="194"/>
        <v>-343</v>
      </c>
      <c r="L1137" s="34">
        <f t="shared" si="194"/>
        <v>-489</v>
      </c>
      <c r="M1137" s="32">
        <v>-410.8</v>
      </c>
    </row>
    <row r="1138" spans="1:13" ht="16.5" thickBot="1">
      <c r="A1138" s="28" t="s">
        <v>35</v>
      </c>
      <c r="B1138" s="59" t="s">
        <v>43</v>
      </c>
      <c r="C1138" s="34">
        <f t="shared" si="194"/>
        <v>9</v>
      </c>
      <c r="D1138" s="34">
        <f t="shared" si="194"/>
        <v>-42</v>
      </c>
      <c r="E1138" s="34">
        <f t="shared" si="194"/>
        <v>14</v>
      </c>
      <c r="F1138" s="34">
        <f t="shared" si="194"/>
        <v>-51</v>
      </c>
      <c r="G1138" s="34">
        <f t="shared" si="194"/>
        <v>-53</v>
      </c>
      <c r="H1138" s="34">
        <f t="shared" si="194"/>
        <v>44</v>
      </c>
      <c r="I1138" s="34">
        <f t="shared" si="194"/>
        <v>27</v>
      </c>
      <c r="J1138" s="34">
        <f t="shared" si="194"/>
        <v>80</v>
      </c>
      <c r="K1138" s="34">
        <f t="shared" si="194"/>
        <v>78</v>
      </c>
      <c r="L1138" s="34">
        <f t="shared" si="194"/>
        <v>56</v>
      </c>
      <c r="M1138" s="32">
        <v>16.2</v>
      </c>
    </row>
    <row r="1139" spans="1:13" ht="16.5" thickBot="1">
      <c r="A1139" s="28" t="s">
        <v>36</v>
      </c>
      <c r="B1139" s="59" t="s">
        <v>43</v>
      </c>
      <c r="C1139" s="34">
        <f t="shared" si="194"/>
        <v>-20</v>
      </c>
      <c r="D1139" s="34">
        <f t="shared" si="194"/>
        <v>-3</v>
      </c>
      <c r="E1139" s="34">
        <f t="shared" si="194"/>
        <v>-85</v>
      </c>
      <c r="F1139" s="34">
        <f t="shared" si="194"/>
        <v>-82</v>
      </c>
      <c r="G1139" s="34">
        <f t="shared" si="194"/>
        <v>-81</v>
      </c>
      <c r="H1139" s="34">
        <f t="shared" si="194"/>
        <v>-34</v>
      </c>
      <c r="I1139" s="34">
        <f t="shared" si="194"/>
        <v>-87</v>
      </c>
      <c r="J1139" s="34">
        <f t="shared" si="194"/>
        <v>-36</v>
      </c>
      <c r="K1139" s="34">
        <f t="shared" si="194"/>
        <v>14</v>
      </c>
      <c r="L1139" s="34">
        <f t="shared" si="194"/>
        <v>-56</v>
      </c>
      <c r="M1139" s="32">
        <v>-47</v>
      </c>
    </row>
    <row r="1140" spans="1:13" ht="16.5" thickBot="1">
      <c r="A1140" s="28" t="s">
        <v>37</v>
      </c>
      <c r="B1140" s="59" t="s">
        <v>43</v>
      </c>
      <c r="C1140" s="34">
        <f t="shared" si="194"/>
        <v>201</v>
      </c>
      <c r="D1140" s="34">
        <f t="shared" si="194"/>
        <v>135</v>
      </c>
      <c r="E1140" s="34">
        <f t="shared" si="194"/>
        <v>168</v>
      </c>
      <c r="F1140" s="34">
        <f t="shared" si="194"/>
        <v>112</v>
      </c>
      <c r="G1140" s="34">
        <f t="shared" si="194"/>
        <v>118</v>
      </c>
      <c r="H1140" s="34">
        <f t="shared" si="194"/>
        <v>161</v>
      </c>
      <c r="I1140" s="34">
        <f t="shared" si="194"/>
        <v>152</v>
      </c>
      <c r="J1140" s="34">
        <f t="shared" si="194"/>
        <v>121</v>
      </c>
      <c r="K1140" s="34">
        <f t="shared" si="194"/>
        <v>161</v>
      </c>
      <c r="L1140" s="34">
        <f t="shared" si="194"/>
        <v>150</v>
      </c>
      <c r="M1140" s="32">
        <v>147.9</v>
      </c>
    </row>
    <row r="1141" spans="1:13" ht="16.5" thickBot="1">
      <c r="A1141" s="28" t="s">
        <v>38</v>
      </c>
      <c r="B1141" s="59" t="s">
        <v>43</v>
      </c>
      <c r="C1141" s="34">
        <f t="shared" si="194"/>
        <v>625</v>
      </c>
      <c r="D1141" s="34">
        <f t="shared" si="194"/>
        <v>708</v>
      </c>
      <c r="E1141" s="34">
        <f t="shared" si="194"/>
        <v>723</v>
      </c>
      <c r="F1141" s="34">
        <f t="shared" si="194"/>
        <v>683</v>
      </c>
      <c r="G1141" s="34">
        <f t="shared" si="194"/>
        <v>761</v>
      </c>
      <c r="H1141" s="34">
        <f t="shared" si="194"/>
        <v>651</v>
      </c>
      <c r="I1141" s="34">
        <f t="shared" si="194"/>
        <v>684</v>
      </c>
      <c r="J1141" s="34">
        <f t="shared" si="194"/>
        <v>597</v>
      </c>
      <c r="K1141" s="34">
        <f t="shared" si="194"/>
        <v>626</v>
      </c>
      <c r="L1141" s="34">
        <f t="shared" si="194"/>
        <v>659</v>
      </c>
      <c r="M1141" s="32">
        <v>671.7</v>
      </c>
    </row>
    <row r="1142" spans="1:13" ht="16.5" thickBot="1">
      <c r="A1142" s="28" t="s">
        <v>39</v>
      </c>
      <c r="B1142" s="59" t="s">
        <v>43</v>
      </c>
      <c r="C1142" s="34">
        <f t="shared" si="194"/>
        <v>37</v>
      </c>
      <c r="D1142" s="34">
        <f t="shared" si="194"/>
        <v>101</v>
      </c>
      <c r="E1142" s="34">
        <f t="shared" si="194"/>
        <v>91</v>
      </c>
      <c r="F1142" s="34">
        <f t="shared" si="194"/>
        <v>103</v>
      </c>
      <c r="G1142" s="34">
        <f t="shared" si="194"/>
        <v>120</v>
      </c>
      <c r="H1142" s="34">
        <f t="shared" si="194"/>
        <v>71</v>
      </c>
      <c r="I1142" s="34">
        <f t="shared" si="194"/>
        <v>102</v>
      </c>
      <c r="J1142" s="34">
        <f t="shared" si="194"/>
        <v>71</v>
      </c>
      <c r="K1142" s="34">
        <f t="shared" si="194"/>
        <v>74</v>
      </c>
      <c r="L1142" s="34">
        <f t="shared" si="194"/>
        <v>118</v>
      </c>
      <c r="M1142" s="32">
        <v>88.8</v>
      </c>
    </row>
    <row r="1143" spans="1:13" ht="16.5" thickBot="1">
      <c r="A1143" s="28" t="s">
        <v>40</v>
      </c>
      <c r="B1143" s="59" t="s">
        <v>43</v>
      </c>
      <c r="C1143" s="34">
        <f t="shared" si="194"/>
        <v>57</v>
      </c>
      <c r="D1143" s="34">
        <f t="shared" si="194"/>
        <v>70</v>
      </c>
      <c r="E1143" s="34">
        <f t="shared" si="194"/>
        <v>64</v>
      </c>
      <c r="F1143" s="34">
        <f t="shared" si="194"/>
        <v>73</v>
      </c>
      <c r="G1143" s="34">
        <f t="shared" si="194"/>
        <v>128</v>
      </c>
      <c r="H1143" s="34">
        <f t="shared" si="194"/>
        <v>67</v>
      </c>
      <c r="I1143" s="34">
        <f t="shared" si="194"/>
        <v>91</v>
      </c>
      <c r="J1143" s="34">
        <f t="shared" si="194"/>
        <v>101</v>
      </c>
      <c r="K1143" s="34">
        <f t="shared" si="194"/>
        <v>150</v>
      </c>
      <c r="L1143" s="34">
        <f t="shared" si="194"/>
        <v>175</v>
      </c>
      <c r="M1143" s="32">
        <v>97.6</v>
      </c>
    </row>
    <row r="1144" spans="1:13" ht="16.5" thickBot="1">
      <c r="A1144" s="33" t="s">
        <v>41</v>
      </c>
      <c r="B1144" s="60" t="s">
        <v>43</v>
      </c>
      <c r="C1144" s="34">
        <f t="shared" si="194"/>
        <v>324</v>
      </c>
      <c r="D1144" s="34">
        <f t="shared" si="194"/>
        <v>343</v>
      </c>
      <c r="E1144" s="34">
        <f t="shared" si="194"/>
        <v>315</v>
      </c>
      <c r="F1144" s="34">
        <f t="shared" si="194"/>
        <v>354</v>
      </c>
      <c r="G1144" s="34">
        <f t="shared" si="194"/>
        <v>336</v>
      </c>
      <c r="H1144" s="34">
        <f t="shared" si="194"/>
        <v>292</v>
      </c>
      <c r="I1144" s="34">
        <f t="shared" si="194"/>
        <v>314</v>
      </c>
      <c r="J1144" s="34">
        <f t="shared" si="194"/>
        <v>324</v>
      </c>
      <c r="K1144" s="34">
        <f t="shared" si="194"/>
        <v>362</v>
      </c>
      <c r="L1144" s="34">
        <f>K1113-L1114</f>
        <v>274</v>
      </c>
      <c r="M1144" s="35">
        <v>323.8</v>
      </c>
    </row>
    <row r="1145" spans="1:13" ht="17.25" thickTop="1" thickBot="1">
      <c r="A1145" s="37" t="s">
        <v>42</v>
      </c>
      <c r="B1145" s="38" t="s">
        <v>43</v>
      </c>
      <c r="C1145" s="39" t="s">
        <v>47</v>
      </c>
      <c r="D1145" s="39" t="s">
        <v>47</v>
      </c>
      <c r="E1145" s="39" t="s">
        <v>47</v>
      </c>
      <c r="F1145" s="39" t="s">
        <v>47</v>
      </c>
      <c r="G1145" s="39">
        <f t="shared" ref="G1145:L1145" si="195">B1109-G1114</f>
        <v>1409</v>
      </c>
      <c r="H1145" s="39">
        <f t="shared" si="195"/>
        <v>1381</v>
      </c>
      <c r="I1145" s="39">
        <f t="shared" si="195"/>
        <v>1352</v>
      </c>
      <c r="J1145" s="39">
        <f t="shared" si="195"/>
        <v>1359</v>
      </c>
      <c r="K1145" s="39">
        <f t="shared" si="195"/>
        <v>1334</v>
      </c>
      <c r="L1145" s="39">
        <f t="shared" si="195"/>
        <v>1340</v>
      </c>
      <c r="M1145" s="40">
        <v>1362.5</v>
      </c>
    </row>
    <row r="1146" spans="1:13" ht="15.75">
      <c r="A1146" s="41"/>
      <c r="B1146" s="42"/>
      <c r="C1146" s="43"/>
      <c r="D1146" s="43"/>
      <c r="E1146" s="43"/>
      <c r="F1146" s="43"/>
      <c r="G1146" s="43"/>
      <c r="H1146" s="44"/>
      <c r="I1146" s="44"/>
      <c r="J1146" s="44"/>
      <c r="K1146" s="44"/>
      <c r="L1146" s="44"/>
      <c r="M1146" s="43"/>
    </row>
    <row r="1147" spans="1:13" ht="15.75">
      <c r="A1147" s="61"/>
      <c r="B1147" s="62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</row>
    <row r="1148" spans="1:13" ht="15.75">
      <c r="A1148" s="21" t="s">
        <v>109</v>
      </c>
      <c r="B1148" s="21"/>
      <c r="C1148" s="21"/>
      <c r="D1148" s="21"/>
      <c r="E1148" s="21"/>
      <c r="F1148" s="21"/>
      <c r="G1148" s="21"/>
      <c r="H1148" s="22"/>
      <c r="I1148" s="22"/>
      <c r="J1148" s="22"/>
      <c r="K1148" s="22"/>
      <c r="L1148" s="22"/>
      <c r="M1148" s="23"/>
    </row>
    <row r="1149" spans="1:13" ht="16.5" thickBot="1">
      <c r="A1149" s="24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3"/>
    </row>
    <row r="1150" spans="1:13" ht="32.25" thickBot="1">
      <c r="A1150" s="3" t="s">
        <v>27</v>
      </c>
      <c r="B1150" s="4" t="s">
        <v>52</v>
      </c>
      <c r="C1150" s="4" t="s">
        <v>53</v>
      </c>
      <c r="D1150" s="4" t="s">
        <v>54</v>
      </c>
      <c r="E1150" s="4" t="s">
        <v>55</v>
      </c>
      <c r="F1150" s="4" t="s">
        <v>56</v>
      </c>
      <c r="G1150" s="4" t="s">
        <v>57</v>
      </c>
      <c r="H1150" s="4" t="s">
        <v>58</v>
      </c>
      <c r="I1150" s="4" t="s">
        <v>59</v>
      </c>
      <c r="J1150" s="4" t="s">
        <v>60</v>
      </c>
      <c r="K1150" s="4" t="s">
        <v>61</v>
      </c>
      <c r="L1150" s="4" t="s">
        <v>62</v>
      </c>
      <c r="M1150" s="58" t="s">
        <v>28</v>
      </c>
    </row>
    <row r="1151" spans="1:13" ht="16.5" thickBot="1">
      <c r="A1151" s="28" t="s">
        <v>30</v>
      </c>
      <c r="B1151" s="47" t="s">
        <v>47</v>
      </c>
      <c r="C1151" s="48" t="e">
        <f>(B1102-C1103)/B1102</f>
        <v>#VALUE!</v>
      </c>
      <c r="D1151" s="48"/>
      <c r="E1151" s="48"/>
      <c r="F1151" s="48"/>
      <c r="G1151" s="48"/>
      <c r="H1151" s="48"/>
      <c r="I1151" s="48"/>
      <c r="J1151" s="48"/>
      <c r="K1151" s="48"/>
      <c r="L1151" s="48"/>
      <c r="M1151" s="6" t="s">
        <v>243</v>
      </c>
    </row>
    <row r="1152" spans="1:13" ht="16.5" thickBot="1">
      <c r="A1152" s="28" t="s">
        <v>31</v>
      </c>
      <c r="B1152" s="47" t="s">
        <v>47</v>
      </c>
      <c r="C1152" s="48" t="e">
        <f>(B1103-C1104)/B1103</f>
        <v>#VALUE!</v>
      </c>
      <c r="D1152" s="48" t="e">
        <f>(C1103-D1104)/C1103</f>
        <v>#VALUE!</v>
      </c>
      <c r="E1152" s="48"/>
      <c r="F1152" s="48"/>
      <c r="G1152" s="48"/>
      <c r="H1152" s="48"/>
      <c r="I1152" s="48"/>
      <c r="J1152" s="48"/>
      <c r="K1152" s="48"/>
      <c r="L1152" s="48"/>
      <c r="M1152" s="49">
        <v>0</v>
      </c>
    </row>
    <row r="1153" spans="1:14" ht="16.5" thickBot="1">
      <c r="A1153" s="28" t="s">
        <v>32</v>
      </c>
      <c r="B1153" s="47" t="s">
        <v>47</v>
      </c>
      <c r="C1153" s="48"/>
      <c r="D1153" s="48" t="e">
        <f>(C1104-D1105)/C1104</f>
        <v>#VALUE!</v>
      </c>
      <c r="E1153" s="48" t="e">
        <f>(D1104-E1105)/D1104</f>
        <v>#VALUE!</v>
      </c>
      <c r="F1153" s="48"/>
      <c r="G1153" s="48"/>
      <c r="H1153" s="48"/>
      <c r="I1153" s="48"/>
      <c r="J1153" s="48"/>
      <c r="K1153" s="48"/>
      <c r="L1153" s="48"/>
      <c r="M1153" s="49">
        <v>0.16666666666666669</v>
      </c>
    </row>
    <row r="1154" spans="1:14" ht="16.5" thickBot="1">
      <c r="A1154" s="28" t="s">
        <v>33</v>
      </c>
      <c r="B1154" s="47" t="s">
        <v>47</v>
      </c>
      <c r="C1154" s="48" t="e">
        <f>(B1105-C1106)/B1105</f>
        <v>#VALUE!</v>
      </c>
      <c r="D1154" s="48" t="e">
        <f>(C1105-D1106)/C1105</f>
        <v>#VALUE!</v>
      </c>
      <c r="E1154" s="48"/>
      <c r="F1154" s="48" t="e">
        <f>(E1105-F1106)/E1105</f>
        <v>#VALUE!</v>
      </c>
      <c r="G1154" s="48"/>
      <c r="H1154" s="48"/>
      <c r="I1154" s="48"/>
      <c r="J1154" s="48"/>
      <c r="K1154" s="48"/>
      <c r="L1154" s="48"/>
      <c r="M1154" s="49">
        <v>-405.83333333333331</v>
      </c>
    </row>
    <row r="1155" spans="1:14" ht="16.5" thickBot="1">
      <c r="A1155" s="28" t="s">
        <v>34</v>
      </c>
      <c r="B1155" s="47" t="s">
        <v>47</v>
      </c>
      <c r="C1155" s="48">
        <f t="shared" ref="C1155:L1162" si="196">(B1106-C1107)/B1106</f>
        <v>-0.3296500920810313</v>
      </c>
      <c r="D1155" s="48">
        <f t="shared" si="196"/>
        <v>-0.44904137235116043</v>
      </c>
      <c r="E1155" s="48">
        <f t="shared" si="196"/>
        <v>-0.30367504835589942</v>
      </c>
      <c r="F1155" s="48">
        <f t="shared" si="196"/>
        <v>-0.39046653144016225</v>
      </c>
      <c r="G1155" s="48">
        <f t="shared" si="196"/>
        <v>-0.34230769230769231</v>
      </c>
      <c r="H1155" s="48">
        <f t="shared" si="196"/>
        <v>-0.59814169570267128</v>
      </c>
      <c r="I1155" s="48">
        <f t="shared" si="196"/>
        <v>-0.52500000000000002</v>
      </c>
      <c r="J1155" s="48">
        <f t="shared" si="196"/>
        <v>-0.39544103072348863</v>
      </c>
      <c r="K1155" s="48">
        <f t="shared" si="196"/>
        <v>-0.32297551789077211</v>
      </c>
      <c r="L1155" s="48">
        <f t="shared" si="196"/>
        <v>-0.57938388625592419</v>
      </c>
      <c r="M1155" s="49">
        <v>-0.42360828671088024</v>
      </c>
    </row>
    <row r="1156" spans="1:14" ht="16.5" thickBot="1">
      <c r="A1156" s="28" t="s">
        <v>35</v>
      </c>
      <c r="B1156" s="47" t="s">
        <v>47</v>
      </c>
      <c r="C1156" s="48">
        <f t="shared" si="196"/>
        <v>5.8252427184466021E-3</v>
      </c>
      <c r="D1156" s="48">
        <f t="shared" si="196"/>
        <v>-2.9085872576177285E-2</v>
      </c>
      <c r="E1156" s="48">
        <f t="shared" si="196"/>
        <v>9.7493036211699167E-3</v>
      </c>
      <c r="F1156" s="48">
        <f t="shared" si="196"/>
        <v>-3.7833827893175076E-2</v>
      </c>
      <c r="G1156" s="48">
        <f t="shared" si="196"/>
        <v>-3.8657913931436909E-2</v>
      </c>
      <c r="H1156" s="48">
        <f t="shared" si="196"/>
        <v>3.151862464183381E-2</v>
      </c>
      <c r="I1156" s="48">
        <f t="shared" si="196"/>
        <v>1.9622093023255814E-2</v>
      </c>
      <c r="J1156" s="48">
        <f t="shared" si="196"/>
        <v>5.4644808743169397E-2</v>
      </c>
      <c r="K1156" s="48">
        <f t="shared" si="196"/>
        <v>5.5397727272727272E-2</v>
      </c>
      <c r="L1156" s="48">
        <f t="shared" si="196"/>
        <v>3.9857651245551601E-2</v>
      </c>
      <c r="M1156" s="49">
        <v>1.1103783686536514E-2</v>
      </c>
    </row>
    <row r="1157" spans="1:14" ht="16.5" thickBot="1">
      <c r="A1157" s="28" t="s">
        <v>36</v>
      </c>
      <c r="B1157" s="47" t="s">
        <v>47</v>
      </c>
      <c r="C1157" s="48">
        <f t="shared" si="196"/>
        <v>-1.2928248222365869E-2</v>
      </c>
      <c r="D1157" s="48">
        <f t="shared" si="196"/>
        <v>-1.953125E-3</v>
      </c>
      <c r="E1157" s="48">
        <f t="shared" si="196"/>
        <v>-5.7200538358008077E-2</v>
      </c>
      <c r="F1157" s="48">
        <f t="shared" si="196"/>
        <v>-5.7665260196905765E-2</v>
      </c>
      <c r="G1157" s="48">
        <f t="shared" si="196"/>
        <v>-5.7898498927805575E-2</v>
      </c>
      <c r="H1157" s="48">
        <f t="shared" si="196"/>
        <v>-2.3876404494382022E-2</v>
      </c>
      <c r="I1157" s="48">
        <f t="shared" si="196"/>
        <v>-6.4349112426035499E-2</v>
      </c>
      <c r="J1157" s="48">
        <f t="shared" si="196"/>
        <v>-2.6686434395848776E-2</v>
      </c>
      <c r="K1157" s="48">
        <f t="shared" si="196"/>
        <v>1.0115606936416185E-2</v>
      </c>
      <c r="L1157" s="48">
        <f t="shared" si="196"/>
        <v>-4.2105263157894736E-2</v>
      </c>
      <c r="M1157" s="49">
        <v>-3.3454727824283013E-2</v>
      </c>
    </row>
    <row r="1158" spans="1:14" ht="16.5" thickBot="1">
      <c r="A1158" s="28" t="s">
        <v>37</v>
      </c>
      <c r="B1158" s="47" t="s">
        <v>47</v>
      </c>
      <c r="C1158" s="48">
        <f t="shared" si="196"/>
        <v>0.12673392181588902</v>
      </c>
      <c r="D1158" s="48">
        <f t="shared" si="196"/>
        <v>8.6151882578174854E-2</v>
      </c>
      <c r="E1158" s="48">
        <f t="shared" si="196"/>
        <v>0.10916179337231968</v>
      </c>
      <c r="F1158" s="48">
        <f t="shared" si="196"/>
        <v>7.1292170591979634E-2</v>
      </c>
      <c r="G1158" s="48">
        <f t="shared" si="196"/>
        <v>7.8457446808510634E-2</v>
      </c>
      <c r="H1158" s="48">
        <f t="shared" si="196"/>
        <v>0.10878378378378378</v>
      </c>
      <c r="I1158" s="48">
        <f t="shared" si="196"/>
        <v>0.10425240054869685</v>
      </c>
      <c r="J1158" s="48">
        <f t="shared" si="196"/>
        <v>8.4086170952050038E-2</v>
      </c>
      <c r="K1158" s="48">
        <f t="shared" si="196"/>
        <v>0.11624548736462094</v>
      </c>
      <c r="L1158" s="48">
        <f t="shared" si="196"/>
        <v>0.10948905109489052</v>
      </c>
      <c r="M1158" s="49">
        <v>9.9465410891091594E-2</v>
      </c>
    </row>
    <row r="1159" spans="1:14" ht="16.5" thickBot="1">
      <c r="A1159" s="28" t="s">
        <v>38</v>
      </c>
      <c r="B1159" s="47" t="s">
        <v>47</v>
      </c>
      <c r="C1159" s="48">
        <f t="shared" si="196"/>
        <v>0.47492401215805469</v>
      </c>
      <c r="D1159" s="48">
        <f t="shared" si="196"/>
        <v>0.51119133574007225</v>
      </c>
      <c r="E1159" s="48">
        <f t="shared" si="196"/>
        <v>0.50488826815642462</v>
      </c>
      <c r="F1159" s="48">
        <f t="shared" si="196"/>
        <v>0.49817651349380015</v>
      </c>
      <c r="G1159" s="48">
        <f t="shared" si="196"/>
        <v>0.52159013022618228</v>
      </c>
      <c r="H1159" s="48">
        <f t="shared" si="196"/>
        <v>0.46969696969696972</v>
      </c>
      <c r="I1159" s="48">
        <f t="shared" si="196"/>
        <v>0.5185746777862017</v>
      </c>
      <c r="J1159" s="48">
        <f t="shared" si="196"/>
        <v>0.45712098009188362</v>
      </c>
      <c r="K1159" s="48">
        <f t="shared" si="196"/>
        <v>0.47496206373292865</v>
      </c>
      <c r="L1159" s="48">
        <f t="shared" si="196"/>
        <v>0.53839869281045749</v>
      </c>
      <c r="M1159" s="49">
        <v>0.49695236438929757</v>
      </c>
    </row>
    <row r="1160" spans="1:14" ht="16.5" thickBot="1">
      <c r="A1160" s="28" t="s">
        <v>39</v>
      </c>
      <c r="B1160" s="47" t="s">
        <v>47</v>
      </c>
      <c r="C1160" s="48">
        <f t="shared" si="196"/>
        <v>6.0755336617405585E-2</v>
      </c>
      <c r="D1160" s="48">
        <f t="shared" si="196"/>
        <v>0.14616497829232997</v>
      </c>
      <c r="E1160" s="48">
        <f t="shared" si="196"/>
        <v>0.13441654357459379</v>
      </c>
      <c r="F1160" s="48">
        <f t="shared" si="196"/>
        <v>0.14527503526093088</v>
      </c>
      <c r="G1160" s="48">
        <f t="shared" si="196"/>
        <v>0.1744186046511628</v>
      </c>
      <c r="H1160" s="48">
        <f t="shared" si="196"/>
        <v>0.10171919770773639</v>
      </c>
      <c r="I1160" s="48">
        <f t="shared" si="196"/>
        <v>0.13877551020408163</v>
      </c>
      <c r="J1160" s="48">
        <f t="shared" si="196"/>
        <v>0.11181102362204724</v>
      </c>
      <c r="K1160" s="48">
        <f t="shared" si="196"/>
        <v>0.10437235543018336</v>
      </c>
      <c r="L1160" s="48">
        <f t="shared" si="196"/>
        <v>0.17052023121387283</v>
      </c>
      <c r="M1160" s="49">
        <v>0.12882288165743447</v>
      </c>
    </row>
    <row r="1161" spans="1:14" ht="16.5" thickBot="1">
      <c r="A1161" s="28" t="s">
        <v>40</v>
      </c>
      <c r="B1161" s="47" t="s">
        <v>47</v>
      </c>
      <c r="C1161" s="48">
        <f t="shared" si="196"/>
        <v>0.10714285714285714</v>
      </c>
      <c r="D1161" s="48">
        <f t="shared" si="196"/>
        <v>0.12237762237762238</v>
      </c>
      <c r="E1161" s="48">
        <f t="shared" si="196"/>
        <v>0.10847457627118644</v>
      </c>
      <c r="F1161" s="48">
        <f t="shared" si="196"/>
        <v>0.12457337883959044</v>
      </c>
      <c r="G1161" s="48">
        <f t="shared" si="196"/>
        <v>0.21122112211221122</v>
      </c>
      <c r="H1161" s="48">
        <f t="shared" si="196"/>
        <v>0.11795774647887323</v>
      </c>
      <c r="I1161" s="48">
        <f t="shared" si="196"/>
        <v>0.14513556618819776</v>
      </c>
      <c r="J1161" s="48">
        <f t="shared" si="196"/>
        <v>0.15955766192733017</v>
      </c>
      <c r="K1161" s="48">
        <f t="shared" si="196"/>
        <v>0.26595744680851063</v>
      </c>
      <c r="L1161" s="48">
        <f t="shared" si="196"/>
        <v>0.27559055118110237</v>
      </c>
      <c r="M1161" s="49">
        <v>0.16379885293274818</v>
      </c>
    </row>
    <row r="1162" spans="1:14" ht="16.5" thickBot="1">
      <c r="A1162" s="33" t="s">
        <v>41</v>
      </c>
      <c r="B1162" s="47" t="s">
        <v>47</v>
      </c>
      <c r="C1162" s="48">
        <f t="shared" si="196"/>
        <v>0.74311926605504586</v>
      </c>
      <c r="D1162" s="48">
        <f t="shared" si="196"/>
        <v>0.72210526315789469</v>
      </c>
      <c r="E1162" s="48">
        <f t="shared" si="196"/>
        <v>0.62749003984063745</v>
      </c>
      <c r="F1162" s="48">
        <f t="shared" si="196"/>
        <v>0.6730038022813688</v>
      </c>
      <c r="G1162" s="48">
        <f t="shared" si="196"/>
        <v>0.65497076023391809</v>
      </c>
      <c r="H1162" s="48">
        <f t="shared" si="196"/>
        <v>0.61087866108786615</v>
      </c>
      <c r="I1162" s="48">
        <f t="shared" si="196"/>
        <v>0.62674650698602796</v>
      </c>
      <c r="J1162" s="48">
        <f t="shared" si="196"/>
        <v>0.60447761194029848</v>
      </c>
      <c r="K1162" s="48">
        <f t="shared" si="196"/>
        <v>0.68045112781954886</v>
      </c>
      <c r="L1162" s="48">
        <f>(K1113-L1114)/K1113</f>
        <v>0.66183574879227058</v>
      </c>
      <c r="M1162" s="49">
        <v>0.66050787881948769</v>
      </c>
    </row>
    <row r="1163" spans="1:14" ht="17.25" thickTop="1" thickBot="1">
      <c r="A1163" s="64" t="s">
        <v>42</v>
      </c>
      <c r="B1163" s="51"/>
      <c r="C1163" s="51"/>
      <c r="D1163" s="51"/>
      <c r="E1163" s="51"/>
      <c r="F1163" s="51"/>
      <c r="G1163" s="51">
        <f t="shared" ref="G1163:L1163" si="197">(B1109-G1114)/B1109</f>
        <v>0.88839848675914246</v>
      </c>
      <c r="H1163" s="51">
        <f t="shared" si="197"/>
        <v>0.88130185067007016</v>
      </c>
      <c r="I1163" s="51">
        <f t="shared" si="197"/>
        <v>0.87849252761533458</v>
      </c>
      <c r="J1163" s="51">
        <f t="shared" si="197"/>
        <v>0.86505410566518137</v>
      </c>
      <c r="K1163" s="51">
        <f t="shared" si="197"/>
        <v>0.88696808510638303</v>
      </c>
      <c r="L1163" s="51">
        <f t="shared" si="197"/>
        <v>0.90540540540540537</v>
      </c>
      <c r="M1163" s="49">
        <v>0.88427007687025272</v>
      </c>
    </row>
    <row r="1164" spans="1:14" ht="32.25" thickBot="1">
      <c r="A1164" s="64" t="s">
        <v>67</v>
      </c>
      <c r="B1164" s="53"/>
      <c r="C1164" s="53"/>
      <c r="D1164" s="53"/>
      <c r="E1164" s="53"/>
      <c r="F1164" s="53"/>
      <c r="G1164" s="53"/>
      <c r="H1164" s="53"/>
      <c r="I1164" s="53"/>
      <c r="J1164" s="54"/>
      <c r="K1164" s="54">
        <f>AVERAGE(G1163:K1163)</f>
        <v>0.88004301116322226</v>
      </c>
      <c r="L1164" s="54">
        <f>AVERAGE(H1163:L1163)</f>
        <v>0.88344439489247484</v>
      </c>
      <c r="M1164" s="54"/>
    </row>
    <row r="1165" spans="1:14" ht="15.75">
      <c r="A1165" s="18"/>
      <c r="B1165" s="20"/>
      <c r="C1165" s="20"/>
      <c r="D1165" s="20"/>
      <c r="E1165" s="20"/>
      <c r="F1165" s="20"/>
      <c r="G1165" s="19"/>
      <c r="H1165" s="19"/>
      <c r="I1165" s="19"/>
      <c r="J1165" s="19"/>
      <c r="K1165" s="19"/>
      <c r="L1165" s="19"/>
    </row>
    <row r="1166" spans="1:14" ht="16.5" thickBot="1">
      <c r="A1166" s="50"/>
      <c r="B1166" s="53"/>
      <c r="C1166" s="53"/>
      <c r="D1166" s="53"/>
      <c r="E1166" s="53"/>
      <c r="F1166" s="53"/>
      <c r="G1166" s="53"/>
      <c r="H1166" s="53"/>
      <c r="I1166" s="53"/>
      <c r="J1166" s="54"/>
      <c r="K1166" s="54"/>
      <c r="L1166" s="54"/>
      <c r="M1166" s="54"/>
      <c r="N1166" s="54"/>
    </row>
    <row r="1168" spans="1:14" ht="15.75">
      <c r="A1168" s="1" t="s">
        <v>110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ht="16.5" thickBo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ht="16.5" thickBot="1">
      <c r="A1170" s="3"/>
      <c r="B1170" s="4" t="s">
        <v>1</v>
      </c>
      <c r="C1170" s="4" t="s">
        <v>2</v>
      </c>
      <c r="D1170" s="4" t="s">
        <v>3</v>
      </c>
      <c r="E1170" s="4" t="s">
        <v>4</v>
      </c>
      <c r="F1170" s="4" t="s">
        <v>5</v>
      </c>
      <c r="G1170" s="4" t="s">
        <v>6</v>
      </c>
      <c r="H1170" s="4" t="s">
        <v>7</v>
      </c>
      <c r="I1170" s="4" t="s">
        <v>8</v>
      </c>
      <c r="J1170" s="4" t="s">
        <v>9</v>
      </c>
      <c r="K1170" s="4" t="s">
        <v>10</v>
      </c>
      <c r="L1170" s="4" t="s">
        <v>11</v>
      </c>
    </row>
    <row r="1171" spans="1:12" ht="16.5" thickBot="1">
      <c r="A1171" s="5" t="s">
        <v>12</v>
      </c>
      <c r="B1171" s="6">
        <v>49</v>
      </c>
      <c r="C1171" s="6">
        <v>47</v>
      </c>
      <c r="D1171" s="6">
        <v>26</v>
      </c>
      <c r="E1171" s="6">
        <v>41</v>
      </c>
      <c r="F1171" s="6" t="s">
        <v>243</v>
      </c>
      <c r="G1171" s="8"/>
      <c r="H1171" s="8"/>
      <c r="I1171" s="8"/>
      <c r="J1171" s="8"/>
      <c r="K1171" s="8"/>
      <c r="L1171" s="65"/>
    </row>
    <row r="1172" spans="1:12" ht="16.5" thickBot="1">
      <c r="A1172" s="5">
        <v>1</v>
      </c>
      <c r="B1172" s="6">
        <v>35</v>
      </c>
      <c r="C1172" s="6">
        <v>51</v>
      </c>
      <c r="D1172" s="6">
        <v>41</v>
      </c>
      <c r="E1172" s="6">
        <v>21</v>
      </c>
      <c r="F1172" s="6">
        <v>29</v>
      </c>
    </row>
    <row r="1173" spans="1:12" ht="16.5" thickBot="1">
      <c r="A1173" s="5">
        <v>2</v>
      </c>
      <c r="B1173" s="6">
        <v>46</v>
      </c>
      <c r="C1173" s="6">
        <v>37</v>
      </c>
      <c r="D1173" s="6">
        <v>51</v>
      </c>
      <c r="E1173" s="6">
        <v>39</v>
      </c>
      <c r="F1173" s="6">
        <v>17</v>
      </c>
      <c r="G1173" s="6" t="s">
        <v>243</v>
      </c>
    </row>
    <row r="1174" spans="1:12" ht="16.5" thickBot="1">
      <c r="A1174" s="5">
        <v>3</v>
      </c>
      <c r="B1174" s="6">
        <v>60</v>
      </c>
      <c r="C1174" s="6">
        <v>49</v>
      </c>
      <c r="D1174" s="6">
        <v>39</v>
      </c>
      <c r="E1174" s="6">
        <v>42</v>
      </c>
      <c r="F1174" s="6">
        <v>32</v>
      </c>
      <c r="H1174" s="6" t="s">
        <v>243</v>
      </c>
    </row>
    <row r="1175" spans="1:12" ht="16.5" thickBot="1">
      <c r="A1175" s="5">
        <v>4</v>
      </c>
      <c r="B1175" s="6">
        <v>1076</v>
      </c>
      <c r="C1175" s="6">
        <v>1022</v>
      </c>
      <c r="D1175" s="6">
        <v>979</v>
      </c>
      <c r="E1175" s="6">
        <v>904</v>
      </c>
      <c r="F1175" s="6">
        <v>902</v>
      </c>
      <c r="G1175" s="6">
        <v>408</v>
      </c>
      <c r="H1175" s="6">
        <v>248</v>
      </c>
      <c r="I1175" s="6">
        <v>210</v>
      </c>
      <c r="J1175" s="6">
        <v>211</v>
      </c>
      <c r="K1175" s="6">
        <v>178</v>
      </c>
      <c r="L1175" s="6">
        <v>100</v>
      </c>
    </row>
    <row r="1176" spans="1:12" ht="16.5" thickBot="1">
      <c r="A1176" s="5">
        <v>5</v>
      </c>
      <c r="B1176" s="6">
        <v>1088</v>
      </c>
      <c r="C1176" s="6">
        <v>1094</v>
      </c>
      <c r="D1176" s="6">
        <v>1016</v>
      </c>
      <c r="E1176" s="6">
        <v>1032</v>
      </c>
      <c r="F1176" s="6">
        <v>922</v>
      </c>
      <c r="G1176" s="6">
        <v>939</v>
      </c>
      <c r="H1176" s="6">
        <v>897</v>
      </c>
      <c r="I1176" s="6">
        <v>890</v>
      </c>
      <c r="J1176" s="6">
        <v>860</v>
      </c>
      <c r="K1176" s="6">
        <v>905</v>
      </c>
      <c r="L1176" s="6">
        <v>876</v>
      </c>
    </row>
    <row r="1177" spans="1:12" ht="16.5" thickBot="1">
      <c r="A1177" s="5">
        <v>6</v>
      </c>
      <c r="B1177" s="6">
        <v>1092</v>
      </c>
      <c r="C1177" s="6">
        <v>1043</v>
      </c>
      <c r="D1177" s="6">
        <v>1025</v>
      </c>
      <c r="E1177" s="6">
        <v>960</v>
      </c>
      <c r="F1177" s="6">
        <v>967</v>
      </c>
      <c r="G1177" s="6">
        <v>893</v>
      </c>
      <c r="H1177" s="6">
        <v>942</v>
      </c>
      <c r="I1177" s="6">
        <v>877</v>
      </c>
      <c r="J1177" s="6">
        <v>879</v>
      </c>
      <c r="K1177" s="6">
        <v>836</v>
      </c>
      <c r="L1177" s="6">
        <v>886</v>
      </c>
    </row>
    <row r="1178" spans="1:12" ht="16.5" thickBot="1">
      <c r="A1178" s="5">
        <v>7</v>
      </c>
      <c r="B1178" s="6">
        <v>1150</v>
      </c>
      <c r="C1178" s="6">
        <v>1100</v>
      </c>
      <c r="D1178" s="6">
        <v>1059</v>
      </c>
      <c r="E1178" s="6">
        <v>1057</v>
      </c>
      <c r="F1178" s="6">
        <v>992</v>
      </c>
      <c r="G1178" s="6">
        <v>1004</v>
      </c>
      <c r="H1178" s="6">
        <v>912</v>
      </c>
      <c r="I1178" s="6">
        <v>958</v>
      </c>
      <c r="J1178" s="6">
        <v>897</v>
      </c>
      <c r="K1178" s="6">
        <v>864</v>
      </c>
      <c r="L1178" s="6">
        <v>835</v>
      </c>
    </row>
    <row r="1179" spans="1:12" ht="16.5" thickBot="1">
      <c r="A1179" s="5">
        <v>8</v>
      </c>
      <c r="B1179" s="6">
        <v>1092</v>
      </c>
      <c r="C1179" s="6">
        <v>1148</v>
      </c>
      <c r="D1179" s="6">
        <v>1073</v>
      </c>
      <c r="E1179" s="6">
        <v>942</v>
      </c>
      <c r="F1179" s="6">
        <v>941</v>
      </c>
      <c r="G1179" s="6">
        <v>911</v>
      </c>
      <c r="H1179" s="6">
        <v>867</v>
      </c>
      <c r="I1179" s="6">
        <v>808</v>
      </c>
      <c r="J1179" s="6">
        <v>860</v>
      </c>
      <c r="K1179" s="6">
        <v>789</v>
      </c>
      <c r="L1179" s="6">
        <v>733</v>
      </c>
    </row>
    <row r="1180" spans="1:12" ht="16.5" thickBot="1">
      <c r="A1180" s="5">
        <v>9</v>
      </c>
      <c r="B1180" s="6">
        <v>774</v>
      </c>
      <c r="C1180" s="6">
        <v>765</v>
      </c>
      <c r="D1180" s="6">
        <v>747</v>
      </c>
      <c r="E1180" s="6">
        <v>656</v>
      </c>
      <c r="F1180" s="6">
        <v>559</v>
      </c>
      <c r="G1180" s="6">
        <v>629</v>
      </c>
      <c r="H1180" s="6">
        <v>504</v>
      </c>
      <c r="I1180" s="6">
        <v>577</v>
      </c>
      <c r="J1180" s="6">
        <v>609</v>
      </c>
      <c r="K1180" s="6">
        <v>562</v>
      </c>
      <c r="L1180" s="6">
        <v>507</v>
      </c>
    </row>
    <row r="1181" spans="1:12" ht="16.5" thickBot="1">
      <c r="A1181" s="5">
        <v>10</v>
      </c>
      <c r="B1181" s="6">
        <v>468</v>
      </c>
      <c r="C1181" s="6">
        <v>399</v>
      </c>
      <c r="D1181" s="6">
        <v>601</v>
      </c>
      <c r="E1181" s="6">
        <v>420</v>
      </c>
      <c r="F1181" s="6">
        <v>407</v>
      </c>
      <c r="G1181" s="6">
        <v>359</v>
      </c>
      <c r="H1181" s="6">
        <v>386</v>
      </c>
      <c r="I1181" s="6">
        <v>343</v>
      </c>
      <c r="J1181" s="6">
        <v>478</v>
      </c>
      <c r="K1181" s="6">
        <v>447</v>
      </c>
      <c r="L1181" s="6">
        <v>406</v>
      </c>
    </row>
    <row r="1182" spans="1:12" ht="16.5" thickBot="1">
      <c r="A1182" s="5">
        <v>11</v>
      </c>
      <c r="B1182" s="6">
        <v>438</v>
      </c>
      <c r="C1182" s="6">
        <v>237</v>
      </c>
      <c r="D1182" s="6">
        <v>307</v>
      </c>
      <c r="E1182" s="6">
        <v>272</v>
      </c>
      <c r="F1182" s="6">
        <v>314</v>
      </c>
      <c r="G1182" s="6">
        <v>302</v>
      </c>
      <c r="H1182" s="6">
        <v>288</v>
      </c>
      <c r="I1182" s="6">
        <v>301</v>
      </c>
      <c r="J1182" s="6">
        <v>313</v>
      </c>
      <c r="K1182" s="6">
        <v>389</v>
      </c>
      <c r="L1182" s="6">
        <v>324</v>
      </c>
    </row>
    <row r="1183" spans="1:12" ht="16.5" thickBot="1">
      <c r="A1183" s="5">
        <v>12</v>
      </c>
      <c r="B1183" s="6">
        <v>124</v>
      </c>
      <c r="C1183" s="6">
        <v>82</v>
      </c>
      <c r="D1183" s="6">
        <v>119</v>
      </c>
      <c r="E1183" s="6">
        <v>96</v>
      </c>
      <c r="F1183" s="6">
        <v>73</v>
      </c>
      <c r="G1183" s="6">
        <v>113</v>
      </c>
      <c r="H1183" s="6">
        <v>83</v>
      </c>
      <c r="I1183" s="6">
        <v>75</v>
      </c>
      <c r="J1183" s="6">
        <v>150</v>
      </c>
      <c r="K1183" s="6">
        <v>133</v>
      </c>
      <c r="L1183" s="6">
        <v>85</v>
      </c>
    </row>
    <row r="1184" spans="1:12" ht="16.5" thickBot="1">
      <c r="A1184" s="5" t="s">
        <v>13</v>
      </c>
      <c r="B1184" s="6" t="s">
        <v>243</v>
      </c>
      <c r="H1184" s="6" t="s">
        <v>243</v>
      </c>
      <c r="J1184" s="6" t="s">
        <v>243</v>
      </c>
    </row>
    <row r="1185" spans="1:13" ht="32.25" thickBot="1">
      <c r="A1185" s="10" t="s">
        <v>14</v>
      </c>
      <c r="B1185" s="6" t="s">
        <v>243</v>
      </c>
      <c r="C1185" s="11">
        <v>7074</v>
      </c>
      <c r="D1185" s="11">
        <v>7083</v>
      </c>
      <c r="E1185" s="11">
        <v>6482</v>
      </c>
      <c r="F1185" s="6" t="s">
        <v>243</v>
      </c>
      <c r="G1185" s="6" t="s">
        <v>243</v>
      </c>
      <c r="H1185" s="11">
        <v>5129</v>
      </c>
      <c r="I1185" s="11">
        <v>5039</v>
      </c>
      <c r="J1185" s="6" t="s">
        <v>243</v>
      </c>
      <c r="K1185" s="11">
        <v>5103</v>
      </c>
      <c r="L1185" s="11">
        <v>4752</v>
      </c>
    </row>
    <row r="1186" spans="1:13" ht="48" thickBot="1">
      <c r="A1186" s="10" t="s">
        <v>15</v>
      </c>
      <c r="B1186" s="56"/>
      <c r="C1186" s="12" t="e">
        <f t="shared" ref="C1186:L1186" si="198">((C1185-B1185)/B1185)</f>
        <v>#VALUE!</v>
      </c>
      <c r="D1186" s="12">
        <f t="shared" si="198"/>
        <v>1.2722646310432571E-3</v>
      </c>
      <c r="E1186" s="12">
        <f t="shared" si="198"/>
        <v>-8.4851051814203021E-2</v>
      </c>
      <c r="F1186" s="12" t="e">
        <f t="shared" si="198"/>
        <v>#VALUE!</v>
      </c>
      <c r="G1186" s="12" t="e">
        <f t="shared" si="198"/>
        <v>#VALUE!</v>
      </c>
      <c r="H1186" s="12" t="e">
        <f t="shared" si="198"/>
        <v>#VALUE!</v>
      </c>
      <c r="I1186" s="12">
        <f t="shared" si="198"/>
        <v>-1.7547280171573407E-2</v>
      </c>
      <c r="J1186" s="12" t="e">
        <f t="shared" si="198"/>
        <v>#VALUE!</v>
      </c>
      <c r="K1186" s="12" t="e">
        <f t="shared" si="198"/>
        <v>#VALUE!</v>
      </c>
      <c r="L1186" s="12">
        <f t="shared" si="198"/>
        <v>-6.8783068783068779E-2</v>
      </c>
    </row>
    <row r="1187" spans="1:13" ht="48" thickBot="1">
      <c r="A1187" s="10" t="s">
        <v>16</v>
      </c>
      <c r="B1187" s="12"/>
      <c r="C1187" s="12"/>
      <c r="D1187" s="12"/>
      <c r="E1187" s="12"/>
      <c r="F1187" s="13"/>
      <c r="G1187" s="13" t="e">
        <f t="shared" ref="G1187:L1187" si="199">(G1185-B1185)/B1185</f>
        <v>#VALUE!</v>
      </c>
      <c r="H1187" s="13">
        <f t="shared" si="199"/>
        <v>-0.27495052304212608</v>
      </c>
      <c r="I1187" s="13">
        <f t="shared" si="199"/>
        <v>-0.28857828603698998</v>
      </c>
      <c r="J1187" s="13" t="e">
        <f t="shared" si="199"/>
        <v>#VALUE!</v>
      </c>
      <c r="K1187" s="13" t="e">
        <f t="shared" si="199"/>
        <v>#VALUE!</v>
      </c>
      <c r="L1187" s="13" t="e">
        <f t="shared" si="199"/>
        <v>#VALUE!</v>
      </c>
    </row>
    <row r="1188" spans="1:13" ht="48" thickBot="1">
      <c r="A1188" s="10" t="s">
        <v>17</v>
      </c>
      <c r="B1188" s="12"/>
      <c r="C1188" s="12"/>
      <c r="D1188" s="12"/>
      <c r="E1188" s="12"/>
      <c r="F1188" s="12"/>
      <c r="G1188" s="12"/>
      <c r="H1188" s="12"/>
      <c r="I1188" s="12"/>
      <c r="J1188" s="12"/>
      <c r="K1188" s="13"/>
      <c r="L1188" s="13" t="e">
        <f>(L1185-B1185)/B1185</f>
        <v>#VALUE!</v>
      </c>
    </row>
    <row r="1189" spans="1:13" ht="32.25" thickBot="1">
      <c r="A1189" s="10" t="s">
        <v>18</v>
      </c>
      <c r="B1189" s="14">
        <v>15889</v>
      </c>
      <c r="C1189" s="14">
        <v>15871</v>
      </c>
      <c r="D1189" s="14">
        <v>15721</v>
      </c>
      <c r="E1189" s="14">
        <v>15515</v>
      </c>
      <c r="F1189" s="14">
        <v>15358</v>
      </c>
      <c r="G1189" s="67">
        <v>15355</v>
      </c>
      <c r="H1189" s="67">
        <v>15509</v>
      </c>
      <c r="I1189" s="67">
        <v>15309</v>
      </c>
      <c r="J1189" s="67">
        <v>15188</v>
      </c>
      <c r="K1189" s="67">
        <v>14759</v>
      </c>
      <c r="L1189" s="68">
        <v>14623</v>
      </c>
    </row>
    <row r="1190" spans="1:13" ht="63.75" thickBot="1">
      <c r="A1190" s="10" t="s">
        <v>19</v>
      </c>
      <c r="B1190" s="16"/>
      <c r="C1190" s="12">
        <f t="shared" ref="C1190:L1190" si="200">(C1189-B1189)/B1189</f>
        <v>-1.1328592107747498E-3</v>
      </c>
      <c r="D1190" s="12">
        <f t="shared" si="200"/>
        <v>-9.4512003024384093E-3</v>
      </c>
      <c r="E1190" s="12">
        <f t="shared" si="200"/>
        <v>-1.3103492144265632E-2</v>
      </c>
      <c r="F1190" s="12">
        <f t="shared" si="200"/>
        <v>-1.0119239445697712E-2</v>
      </c>
      <c r="G1190" s="12">
        <f t="shared" si="200"/>
        <v>-1.9533793462690453E-4</v>
      </c>
      <c r="H1190" s="12">
        <f t="shared" si="200"/>
        <v>1.0029306414848584E-2</v>
      </c>
      <c r="I1190" s="12">
        <f t="shared" si="200"/>
        <v>-1.2895737958604681E-2</v>
      </c>
      <c r="J1190" s="12">
        <f t="shared" si="200"/>
        <v>-7.903847410020249E-3</v>
      </c>
      <c r="K1190" s="12">
        <f t="shared" si="200"/>
        <v>-2.8245983671319464E-2</v>
      </c>
      <c r="L1190" s="12">
        <f t="shared" si="200"/>
        <v>-9.2147164442035363E-3</v>
      </c>
    </row>
    <row r="1191" spans="1:13" ht="63.75" thickBot="1">
      <c r="A1191" s="10" t="s">
        <v>20</v>
      </c>
      <c r="B1191" s="16"/>
      <c r="C1191" s="17"/>
      <c r="D1191" s="17"/>
      <c r="E1191" s="17"/>
      <c r="F1191" s="17"/>
      <c r="G1191" s="12">
        <f t="shared" ref="G1191:L1191" si="201">(G1189-B1189)/B1189</f>
        <v>-3.3608156586317578E-2</v>
      </c>
      <c r="H1191" s="12">
        <f t="shared" si="201"/>
        <v>-2.2808896729884696E-2</v>
      </c>
      <c r="I1191" s="12">
        <f t="shared" si="201"/>
        <v>-2.6206984288531264E-2</v>
      </c>
      <c r="J1191" s="12">
        <f t="shared" si="201"/>
        <v>-2.1076377699000969E-2</v>
      </c>
      <c r="K1191" s="12">
        <f t="shared" si="201"/>
        <v>-3.9002474280505274E-2</v>
      </c>
      <c r="L1191" s="12">
        <f t="shared" si="201"/>
        <v>-4.7671768153695865E-2</v>
      </c>
    </row>
    <row r="1192" spans="1:13" ht="63.75" thickBot="1">
      <c r="A1192" s="10" t="s">
        <v>21</v>
      </c>
      <c r="B1192" s="16"/>
      <c r="C1192" s="17"/>
      <c r="D1192" s="17"/>
      <c r="E1192" s="17"/>
      <c r="F1192" s="17"/>
      <c r="G1192" s="12"/>
      <c r="H1192" s="12"/>
      <c r="I1192" s="12"/>
      <c r="J1192" s="12"/>
      <c r="K1192" s="12"/>
      <c r="L1192" s="12">
        <f>(L1189-B1189)/B1189</f>
        <v>-7.9677764491157405E-2</v>
      </c>
    </row>
    <row r="1193" spans="1:13" ht="32.25" thickBot="1">
      <c r="A1193" s="10" t="s">
        <v>22</v>
      </c>
      <c r="B1193" s="12" t="e">
        <f t="shared" ref="B1193:L1193" si="202">B1185/B1189</f>
        <v>#VALUE!</v>
      </c>
      <c r="C1193" s="12">
        <f t="shared" si="202"/>
        <v>0.44571860626299542</v>
      </c>
      <c r="D1193" s="12">
        <f t="shared" si="202"/>
        <v>0.45054385853317219</v>
      </c>
      <c r="E1193" s="12">
        <f t="shared" si="202"/>
        <v>0.41778923622301001</v>
      </c>
      <c r="F1193" s="12" t="e">
        <f t="shared" si="202"/>
        <v>#VALUE!</v>
      </c>
      <c r="G1193" s="12" t="e">
        <f t="shared" si="202"/>
        <v>#VALUE!</v>
      </c>
      <c r="H1193" s="12">
        <f t="shared" si="202"/>
        <v>0.33071119994841702</v>
      </c>
      <c r="I1193" s="12">
        <f t="shared" si="202"/>
        <v>0.32915278594290942</v>
      </c>
      <c r="J1193" s="12" t="e">
        <f t="shared" si="202"/>
        <v>#VALUE!</v>
      </c>
      <c r="K1193" s="12">
        <f t="shared" si="202"/>
        <v>0.34575513246154888</v>
      </c>
      <c r="L1193" s="12">
        <f t="shared" si="202"/>
        <v>0.3249675169253915</v>
      </c>
    </row>
    <row r="1194" spans="1:13" ht="63">
      <c r="A1194" s="18" t="s">
        <v>23</v>
      </c>
      <c r="B1194" s="19"/>
      <c r="C1194" s="19" t="e">
        <f t="shared" ref="C1194:K1194" si="203">(C1193-B1193)</f>
        <v>#VALUE!</v>
      </c>
      <c r="D1194" s="19">
        <f t="shared" si="203"/>
        <v>4.8252522701767719E-3</v>
      </c>
      <c r="E1194" s="19">
        <f t="shared" si="203"/>
        <v>-3.2754622310162185E-2</v>
      </c>
      <c r="F1194" s="19" t="e">
        <f t="shared" si="203"/>
        <v>#VALUE!</v>
      </c>
      <c r="G1194" s="19" t="e">
        <f t="shared" si="203"/>
        <v>#VALUE!</v>
      </c>
      <c r="H1194" s="19" t="e">
        <f t="shared" si="203"/>
        <v>#VALUE!</v>
      </c>
      <c r="I1194" s="19">
        <f t="shared" si="203"/>
        <v>-1.5584140055076023E-3</v>
      </c>
      <c r="J1194" s="19" t="e">
        <f t="shared" si="203"/>
        <v>#VALUE!</v>
      </c>
      <c r="K1194" s="19" t="e">
        <f t="shared" si="203"/>
        <v>#VALUE!</v>
      </c>
      <c r="L1194" s="19">
        <f>(L1193-K1193)</f>
        <v>-2.0787615536157378E-2</v>
      </c>
    </row>
    <row r="1195" spans="1:13" ht="63">
      <c r="A1195" s="18" t="s">
        <v>24</v>
      </c>
      <c r="B1195" s="19"/>
      <c r="C1195" s="19"/>
      <c r="D1195" s="19"/>
      <c r="E1195" s="19"/>
      <c r="F1195" s="19"/>
      <c r="G1195" s="19" t="e">
        <f>G1193-B1193</f>
        <v>#VALUE!</v>
      </c>
      <c r="H1195" s="19">
        <f t="shared" ref="H1195:K1195" si="204">H1193-C1193</f>
        <v>-0.1150074063145784</v>
      </c>
      <c r="I1195" s="19">
        <f t="shared" si="204"/>
        <v>-0.12139107259026277</v>
      </c>
      <c r="J1195" s="19" t="e">
        <f t="shared" si="204"/>
        <v>#VALUE!</v>
      </c>
      <c r="K1195" s="19" t="e">
        <f t="shared" si="204"/>
        <v>#VALUE!</v>
      </c>
      <c r="L1195" s="19" t="e">
        <f>L1193-G1193</f>
        <v>#VALUE!</v>
      </c>
    </row>
    <row r="1196" spans="1:13" ht="63">
      <c r="A1196" s="18" t="s">
        <v>25</v>
      </c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 t="e">
        <f>L1193-B1193</f>
        <v>#VALUE!</v>
      </c>
    </row>
    <row r="1197" spans="1:13" ht="15.75">
      <c r="A1197" s="18"/>
      <c r="B1197" s="20"/>
      <c r="C1197" s="20"/>
      <c r="D1197" s="20"/>
      <c r="E1197" s="20"/>
      <c r="F1197" s="20"/>
      <c r="G1197" s="19"/>
      <c r="H1197" s="19"/>
      <c r="I1197" s="19"/>
      <c r="J1197" s="19"/>
      <c r="K1197" s="19"/>
      <c r="L1197" s="19"/>
    </row>
    <row r="1198" spans="1:13" ht="15.75">
      <c r="A1198" s="21" t="s">
        <v>111</v>
      </c>
      <c r="B1198" s="21"/>
      <c r="C1198" s="21"/>
      <c r="D1198" s="21"/>
      <c r="E1198" s="21"/>
      <c r="F1198" s="21"/>
      <c r="G1198" s="22"/>
      <c r="H1198" s="22"/>
      <c r="I1198" s="22"/>
      <c r="J1198" s="22"/>
      <c r="K1198" s="22"/>
      <c r="L1198" s="22"/>
      <c r="M1198" s="23"/>
    </row>
    <row r="1199" spans="1:13" ht="16.5" thickBot="1">
      <c r="A1199" s="24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3"/>
    </row>
    <row r="1200" spans="1:13" ht="32.25" thickBot="1">
      <c r="A1200" s="57" t="s">
        <v>27</v>
      </c>
      <c r="B1200" s="4" t="s">
        <v>52</v>
      </c>
      <c r="C1200" s="4" t="s">
        <v>53</v>
      </c>
      <c r="D1200" s="4" t="s">
        <v>54</v>
      </c>
      <c r="E1200" s="4" t="s">
        <v>55</v>
      </c>
      <c r="F1200" s="4" t="s">
        <v>56</v>
      </c>
      <c r="G1200" s="4" t="s">
        <v>57</v>
      </c>
      <c r="H1200" s="4" t="s">
        <v>58</v>
      </c>
      <c r="I1200" s="4" t="s">
        <v>59</v>
      </c>
      <c r="J1200" s="4" t="s">
        <v>60</v>
      </c>
      <c r="K1200" s="4" t="s">
        <v>61</v>
      </c>
      <c r="L1200" s="4" t="s">
        <v>62</v>
      </c>
      <c r="M1200" s="58" t="s">
        <v>28</v>
      </c>
    </row>
    <row r="1201" spans="1:13" ht="16.5" thickBot="1">
      <c r="A1201" s="28" t="s">
        <v>29</v>
      </c>
      <c r="B1201" s="29" t="s">
        <v>47</v>
      </c>
      <c r="C1201" s="29">
        <f>-C1171</f>
        <v>-47</v>
      </c>
      <c r="D1201" s="29">
        <f>-D1171</f>
        <v>-26</v>
      </c>
      <c r="E1201" s="29">
        <f>-E1171</f>
        <v>-41</v>
      </c>
      <c r="F1201" s="29" t="e">
        <f>-F1171</f>
        <v>#VALUE!</v>
      </c>
      <c r="G1201" s="29"/>
      <c r="H1201" s="29"/>
      <c r="I1201" s="29"/>
      <c r="J1201" s="29"/>
      <c r="K1201" s="29"/>
      <c r="L1201" s="29"/>
      <c r="M1201" s="6" t="s">
        <v>243</v>
      </c>
    </row>
    <row r="1202" spans="1:13" ht="16.5" thickBot="1">
      <c r="A1202" s="28" t="s">
        <v>30</v>
      </c>
      <c r="B1202" s="59" t="s">
        <v>43</v>
      </c>
      <c r="C1202" s="34">
        <f t="shared" ref="C1202:L1213" si="205">B1171-C1172</f>
        <v>-2</v>
      </c>
      <c r="D1202" s="34">
        <f t="shared" si="205"/>
        <v>6</v>
      </c>
      <c r="E1202" s="34">
        <f t="shared" si="205"/>
        <v>5</v>
      </c>
      <c r="F1202" s="34">
        <f t="shared" si="205"/>
        <v>12</v>
      </c>
      <c r="G1202" s="34" t="e">
        <f t="shared" si="205"/>
        <v>#VALUE!</v>
      </c>
      <c r="H1202" s="34"/>
      <c r="I1202" s="34"/>
      <c r="J1202" s="34"/>
      <c r="K1202" s="34"/>
      <c r="L1202" s="34"/>
      <c r="M1202" s="6" t="s">
        <v>243</v>
      </c>
    </row>
    <row r="1203" spans="1:13" ht="16.5" thickBot="1">
      <c r="A1203" s="28" t="s">
        <v>31</v>
      </c>
      <c r="B1203" s="59" t="s">
        <v>43</v>
      </c>
      <c r="C1203" s="34">
        <f t="shared" si="205"/>
        <v>-2</v>
      </c>
      <c r="D1203" s="34">
        <f t="shared" si="205"/>
        <v>0</v>
      </c>
      <c r="E1203" s="34">
        <f t="shared" si="205"/>
        <v>2</v>
      </c>
      <c r="F1203" s="34">
        <f t="shared" si="205"/>
        <v>4</v>
      </c>
      <c r="G1203" s="34" t="e">
        <f t="shared" si="205"/>
        <v>#VALUE!</v>
      </c>
      <c r="H1203" s="34"/>
      <c r="I1203" s="34"/>
      <c r="J1203" s="34"/>
      <c r="K1203" s="34"/>
      <c r="L1203" s="34"/>
      <c r="M1203" s="6" t="s">
        <v>243</v>
      </c>
    </row>
    <row r="1204" spans="1:13" ht="16.5" thickBot="1">
      <c r="A1204" s="28" t="s">
        <v>32</v>
      </c>
      <c r="B1204" s="59" t="s">
        <v>43</v>
      </c>
      <c r="C1204" s="34">
        <f t="shared" si="205"/>
        <v>-3</v>
      </c>
      <c r="D1204" s="34">
        <f t="shared" si="205"/>
        <v>-2</v>
      </c>
      <c r="E1204" s="34">
        <f t="shared" si="205"/>
        <v>9</v>
      </c>
      <c r="F1204" s="34">
        <f t="shared" si="205"/>
        <v>7</v>
      </c>
      <c r="G1204" s="34">
        <f t="shared" si="205"/>
        <v>17</v>
      </c>
      <c r="H1204" s="34" t="e">
        <f>G1173-H1174</f>
        <v>#VALUE!</v>
      </c>
      <c r="I1204" s="34"/>
      <c r="J1204" s="34"/>
      <c r="K1204" s="34"/>
      <c r="L1204" s="34"/>
      <c r="M1204" s="6" t="s">
        <v>243</v>
      </c>
    </row>
    <row r="1205" spans="1:13" ht="16.5" thickBot="1">
      <c r="A1205" s="28" t="s">
        <v>33</v>
      </c>
      <c r="B1205" s="59" t="s">
        <v>43</v>
      </c>
      <c r="C1205" s="34">
        <f t="shared" si="205"/>
        <v>-962</v>
      </c>
      <c r="D1205" s="34">
        <f t="shared" si="205"/>
        <v>-930</v>
      </c>
      <c r="E1205" s="34">
        <f t="shared" si="205"/>
        <v>-865</v>
      </c>
      <c r="F1205" s="34">
        <f t="shared" si="205"/>
        <v>-860</v>
      </c>
      <c r="G1205" s="34">
        <f t="shared" si="205"/>
        <v>-376</v>
      </c>
      <c r="H1205" s="34">
        <f t="shared" si="205"/>
        <v>-248</v>
      </c>
      <c r="I1205" s="34" t="e">
        <f t="shared" si="205"/>
        <v>#VALUE!</v>
      </c>
      <c r="J1205" s="34">
        <f t="shared" si="205"/>
        <v>-211</v>
      </c>
      <c r="K1205" s="34">
        <f t="shared" si="205"/>
        <v>-178</v>
      </c>
      <c r="L1205" s="34">
        <f t="shared" si="205"/>
        <v>-100</v>
      </c>
      <c r="M1205" s="6" t="s">
        <v>243</v>
      </c>
    </row>
    <row r="1206" spans="1:13" ht="16.5" thickBot="1">
      <c r="A1206" s="28" t="s">
        <v>34</v>
      </c>
      <c r="B1206" s="59" t="s">
        <v>43</v>
      </c>
      <c r="C1206" s="34">
        <f t="shared" si="205"/>
        <v>-18</v>
      </c>
      <c r="D1206" s="34">
        <f t="shared" si="205"/>
        <v>6</v>
      </c>
      <c r="E1206" s="34">
        <f t="shared" si="205"/>
        <v>-53</v>
      </c>
      <c r="F1206" s="34">
        <f t="shared" si="205"/>
        <v>-18</v>
      </c>
      <c r="G1206" s="34">
        <f t="shared" si="205"/>
        <v>-37</v>
      </c>
      <c r="H1206" s="34">
        <f t="shared" si="205"/>
        <v>-489</v>
      </c>
      <c r="I1206" s="34">
        <f t="shared" si="205"/>
        <v>-642</v>
      </c>
      <c r="J1206" s="34">
        <f t="shared" si="205"/>
        <v>-650</v>
      </c>
      <c r="K1206" s="34">
        <f t="shared" si="205"/>
        <v>-694</v>
      </c>
      <c r="L1206" s="34">
        <f t="shared" si="205"/>
        <v>-698</v>
      </c>
      <c r="M1206" s="32">
        <v>-329.3</v>
      </c>
    </row>
    <row r="1207" spans="1:13" ht="16.5" thickBot="1">
      <c r="A1207" s="28" t="s">
        <v>35</v>
      </c>
      <c r="B1207" s="59" t="s">
        <v>43</v>
      </c>
      <c r="C1207" s="34">
        <f t="shared" si="205"/>
        <v>45</v>
      </c>
      <c r="D1207" s="34">
        <f t="shared" si="205"/>
        <v>69</v>
      </c>
      <c r="E1207" s="34">
        <f t="shared" si="205"/>
        <v>56</v>
      </c>
      <c r="F1207" s="34">
        <f t="shared" si="205"/>
        <v>65</v>
      </c>
      <c r="G1207" s="34">
        <f t="shared" si="205"/>
        <v>29</v>
      </c>
      <c r="H1207" s="34">
        <f t="shared" si="205"/>
        <v>-3</v>
      </c>
      <c r="I1207" s="34">
        <f t="shared" si="205"/>
        <v>20</v>
      </c>
      <c r="J1207" s="34">
        <f t="shared" si="205"/>
        <v>11</v>
      </c>
      <c r="K1207" s="34">
        <f t="shared" si="205"/>
        <v>24</v>
      </c>
      <c r="L1207" s="34">
        <f t="shared" si="205"/>
        <v>19</v>
      </c>
      <c r="M1207" s="32">
        <v>33.5</v>
      </c>
    </row>
    <row r="1208" spans="1:13" ht="16.5" thickBot="1">
      <c r="A1208" s="28" t="s">
        <v>36</v>
      </c>
      <c r="B1208" s="59" t="s">
        <v>43</v>
      </c>
      <c r="C1208" s="34">
        <f t="shared" si="205"/>
        <v>-8</v>
      </c>
      <c r="D1208" s="34">
        <f t="shared" si="205"/>
        <v>-16</v>
      </c>
      <c r="E1208" s="34">
        <f t="shared" si="205"/>
        <v>-32</v>
      </c>
      <c r="F1208" s="34">
        <f t="shared" si="205"/>
        <v>-32</v>
      </c>
      <c r="G1208" s="34">
        <f t="shared" si="205"/>
        <v>-37</v>
      </c>
      <c r="H1208" s="34">
        <f t="shared" si="205"/>
        <v>-19</v>
      </c>
      <c r="I1208" s="34">
        <f t="shared" si="205"/>
        <v>-16</v>
      </c>
      <c r="J1208" s="34">
        <f t="shared" si="205"/>
        <v>-20</v>
      </c>
      <c r="K1208" s="34">
        <f t="shared" si="205"/>
        <v>15</v>
      </c>
      <c r="L1208" s="34">
        <f t="shared" si="205"/>
        <v>1</v>
      </c>
      <c r="M1208" s="32">
        <v>-16.399999999999999</v>
      </c>
    </row>
    <row r="1209" spans="1:13" ht="16.5" thickBot="1">
      <c r="A1209" s="28" t="s">
        <v>37</v>
      </c>
      <c r="B1209" s="59" t="s">
        <v>43</v>
      </c>
      <c r="C1209" s="34">
        <f t="shared" si="205"/>
        <v>2</v>
      </c>
      <c r="D1209" s="34">
        <f t="shared" si="205"/>
        <v>27</v>
      </c>
      <c r="E1209" s="34">
        <f t="shared" si="205"/>
        <v>117</v>
      </c>
      <c r="F1209" s="34">
        <f t="shared" si="205"/>
        <v>116</v>
      </c>
      <c r="G1209" s="34">
        <f t="shared" si="205"/>
        <v>81</v>
      </c>
      <c r="H1209" s="34">
        <f t="shared" si="205"/>
        <v>137</v>
      </c>
      <c r="I1209" s="34">
        <f t="shared" si="205"/>
        <v>104</v>
      </c>
      <c r="J1209" s="34">
        <f t="shared" si="205"/>
        <v>98</v>
      </c>
      <c r="K1209" s="34">
        <f t="shared" si="205"/>
        <v>108</v>
      </c>
      <c r="L1209" s="34">
        <f t="shared" si="205"/>
        <v>131</v>
      </c>
      <c r="M1209" s="32">
        <v>92.1</v>
      </c>
    </row>
    <row r="1210" spans="1:13" ht="16.5" thickBot="1">
      <c r="A1210" s="28" t="s">
        <v>38</v>
      </c>
      <c r="B1210" s="59" t="s">
        <v>43</v>
      </c>
      <c r="C1210" s="34">
        <f t="shared" si="205"/>
        <v>327</v>
      </c>
      <c r="D1210" s="34">
        <f t="shared" si="205"/>
        <v>401</v>
      </c>
      <c r="E1210" s="34">
        <f t="shared" si="205"/>
        <v>417</v>
      </c>
      <c r="F1210" s="34">
        <f t="shared" si="205"/>
        <v>383</v>
      </c>
      <c r="G1210" s="34">
        <f t="shared" si="205"/>
        <v>312</v>
      </c>
      <c r="H1210" s="34">
        <f t="shared" si="205"/>
        <v>407</v>
      </c>
      <c r="I1210" s="34">
        <f t="shared" si="205"/>
        <v>290</v>
      </c>
      <c r="J1210" s="34">
        <f t="shared" si="205"/>
        <v>199</v>
      </c>
      <c r="K1210" s="34">
        <f t="shared" si="205"/>
        <v>298</v>
      </c>
      <c r="L1210" s="34">
        <f t="shared" si="205"/>
        <v>282</v>
      </c>
      <c r="M1210" s="32">
        <v>331.6</v>
      </c>
    </row>
    <row r="1211" spans="1:13" ht="16.5" thickBot="1">
      <c r="A1211" s="28" t="s">
        <v>39</v>
      </c>
      <c r="B1211" s="59" t="s">
        <v>43</v>
      </c>
      <c r="C1211" s="34">
        <f t="shared" si="205"/>
        <v>375</v>
      </c>
      <c r="D1211" s="34">
        <f t="shared" si="205"/>
        <v>164</v>
      </c>
      <c r="E1211" s="34">
        <f t="shared" si="205"/>
        <v>327</v>
      </c>
      <c r="F1211" s="34">
        <f t="shared" si="205"/>
        <v>249</v>
      </c>
      <c r="G1211" s="34">
        <f t="shared" si="205"/>
        <v>200</v>
      </c>
      <c r="H1211" s="34">
        <f t="shared" si="205"/>
        <v>243</v>
      </c>
      <c r="I1211" s="34">
        <f t="shared" si="205"/>
        <v>161</v>
      </c>
      <c r="J1211" s="34">
        <f t="shared" si="205"/>
        <v>99</v>
      </c>
      <c r="K1211" s="34">
        <f t="shared" si="205"/>
        <v>162</v>
      </c>
      <c r="L1211" s="34">
        <f t="shared" si="205"/>
        <v>156</v>
      </c>
      <c r="M1211" s="32">
        <v>213.6</v>
      </c>
    </row>
    <row r="1212" spans="1:13" ht="16.5" thickBot="1">
      <c r="A1212" s="28" t="s">
        <v>40</v>
      </c>
      <c r="B1212" s="59" t="s">
        <v>43</v>
      </c>
      <c r="C1212" s="34">
        <f t="shared" si="205"/>
        <v>231</v>
      </c>
      <c r="D1212" s="34">
        <f t="shared" si="205"/>
        <v>92</v>
      </c>
      <c r="E1212" s="34">
        <f t="shared" si="205"/>
        <v>329</v>
      </c>
      <c r="F1212" s="34">
        <f t="shared" si="205"/>
        <v>106</v>
      </c>
      <c r="G1212" s="34">
        <f t="shared" si="205"/>
        <v>105</v>
      </c>
      <c r="H1212" s="34">
        <f t="shared" si="205"/>
        <v>71</v>
      </c>
      <c r="I1212" s="34">
        <f t="shared" si="205"/>
        <v>85</v>
      </c>
      <c r="J1212" s="34">
        <f t="shared" si="205"/>
        <v>30</v>
      </c>
      <c r="K1212" s="34">
        <f t="shared" si="205"/>
        <v>89</v>
      </c>
      <c r="L1212" s="34">
        <f t="shared" si="205"/>
        <v>123</v>
      </c>
      <c r="M1212" s="32">
        <v>126.1</v>
      </c>
    </row>
    <row r="1213" spans="1:13" ht="16.5" thickBot="1">
      <c r="A1213" s="33" t="s">
        <v>41</v>
      </c>
      <c r="B1213" s="60" t="s">
        <v>43</v>
      </c>
      <c r="C1213" s="34">
        <f t="shared" si="205"/>
        <v>356</v>
      </c>
      <c r="D1213" s="34">
        <f t="shared" si="205"/>
        <v>118</v>
      </c>
      <c r="E1213" s="34">
        <f t="shared" si="205"/>
        <v>211</v>
      </c>
      <c r="F1213" s="34">
        <f t="shared" si="205"/>
        <v>199</v>
      </c>
      <c r="G1213" s="34">
        <f t="shared" si="205"/>
        <v>201</v>
      </c>
      <c r="H1213" s="34">
        <f t="shared" si="205"/>
        <v>219</v>
      </c>
      <c r="I1213" s="34">
        <f t="shared" si="205"/>
        <v>213</v>
      </c>
      <c r="J1213" s="34">
        <f t="shared" si="205"/>
        <v>151</v>
      </c>
      <c r="K1213" s="34">
        <f t="shared" si="205"/>
        <v>180</v>
      </c>
      <c r="L1213" s="34">
        <f>K1182-L1183</f>
        <v>304</v>
      </c>
      <c r="M1213" s="35">
        <v>215.2</v>
      </c>
    </row>
    <row r="1214" spans="1:13" ht="17.25" thickTop="1" thickBot="1">
      <c r="A1214" s="37" t="s">
        <v>42</v>
      </c>
      <c r="B1214" s="38" t="s">
        <v>43</v>
      </c>
      <c r="C1214" s="39" t="s">
        <v>47</v>
      </c>
      <c r="D1214" s="39" t="s">
        <v>47</v>
      </c>
      <c r="E1214" s="39" t="s">
        <v>47</v>
      </c>
      <c r="F1214" s="39" t="s">
        <v>47</v>
      </c>
      <c r="G1214" s="39">
        <f t="shared" ref="G1214:L1214" si="206">B1178-G1183</f>
        <v>1037</v>
      </c>
      <c r="H1214" s="39">
        <f t="shared" si="206"/>
        <v>1017</v>
      </c>
      <c r="I1214" s="39">
        <f t="shared" si="206"/>
        <v>984</v>
      </c>
      <c r="J1214" s="39">
        <f t="shared" si="206"/>
        <v>907</v>
      </c>
      <c r="K1214" s="39">
        <f t="shared" si="206"/>
        <v>859</v>
      </c>
      <c r="L1214" s="39">
        <f t="shared" si="206"/>
        <v>919</v>
      </c>
      <c r="M1214" s="40">
        <v>953.83333333333337</v>
      </c>
    </row>
    <row r="1215" spans="1:13" ht="15.75">
      <c r="A1215" s="41"/>
      <c r="B1215" s="42"/>
      <c r="C1215" s="43"/>
      <c r="D1215" s="43"/>
      <c r="E1215" s="43"/>
      <c r="F1215" s="43"/>
      <c r="G1215" s="43"/>
      <c r="H1215" s="44"/>
      <c r="I1215" s="44"/>
      <c r="J1215" s="44"/>
      <c r="K1215" s="44"/>
      <c r="L1215" s="44"/>
      <c r="M1215" s="43"/>
    </row>
    <row r="1216" spans="1:13" ht="15.75">
      <c r="A1216" s="61"/>
      <c r="B1216" s="62"/>
      <c r="C1216" s="63"/>
      <c r="D1216" s="63"/>
      <c r="E1216" s="63"/>
      <c r="F1216" s="63"/>
      <c r="G1216" s="63"/>
      <c r="H1216" s="63"/>
      <c r="I1216" s="63"/>
      <c r="J1216" s="63"/>
      <c r="K1216" s="63"/>
      <c r="L1216" s="63"/>
      <c r="M1216" s="63"/>
    </row>
    <row r="1217" spans="1:13" ht="15.75">
      <c r="A1217" s="21" t="s">
        <v>112</v>
      </c>
      <c r="B1217" s="21"/>
      <c r="C1217" s="21"/>
      <c r="D1217" s="21"/>
      <c r="E1217" s="21"/>
      <c r="F1217" s="21"/>
      <c r="G1217" s="21"/>
      <c r="H1217" s="22"/>
      <c r="I1217" s="22"/>
      <c r="J1217" s="22"/>
      <c r="K1217" s="22"/>
      <c r="L1217" s="22"/>
      <c r="M1217" s="23"/>
    </row>
    <row r="1218" spans="1:13" ht="16.5" thickBot="1">
      <c r="A1218" s="24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3"/>
    </row>
    <row r="1219" spans="1:13" ht="32.25" thickBot="1">
      <c r="A1219" s="3" t="s">
        <v>27</v>
      </c>
      <c r="B1219" s="4" t="s">
        <v>52</v>
      </c>
      <c r="C1219" s="4" t="s">
        <v>53</v>
      </c>
      <c r="D1219" s="4" t="s">
        <v>54</v>
      </c>
      <c r="E1219" s="4" t="s">
        <v>55</v>
      </c>
      <c r="F1219" s="4" t="s">
        <v>56</v>
      </c>
      <c r="G1219" s="4" t="s">
        <v>57</v>
      </c>
      <c r="H1219" s="4" t="s">
        <v>58</v>
      </c>
      <c r="I1219" s="4" t="s">
        <v>59</v>
      </c>
      <c r="J1219" s="4" t="s">
        <v>60</v>
      </c>
      <c r="K1219" s="4" t="s">
        <v>61</v>
      </c>
      <c r="L1219" s="4" t="s">
        <v>62</v>
      </c>
      <c r="M1219" s="58" t="s">
        <v>28</v>
      </c>
    </row>
    <row r="1220" spans="1:13" ht="16.5" thickBot="1">
      <c r="A1220" s="28" t="s">
        <v>30</v>
      </c>
      <c r="B1220" s="47" t="s">
        <v>47</v>
      </c>
      <c r="C1220" s="48">
        <f t="shared" ref="C1220:L1231" si="207">(B1171-C1172)/B1171</f>
        <v>-4.0816326530612242E-2</v>
      </c>
      <c r="D1220" s="48">
        <f t="shared" si="207"/>
        <v>0.1276595744680851</v>
      </c>
      <c r="E1220" s="48">
        <f t="shared" si="207"/>
        <v>0.19230769230769232</v>
      </c>
      <c r="F1220" s="48">
        <f t="shared" si="207"/>
        <v>0.29268292682926828</v>
      </c>
      <c r="G1220" s="48" t="e">
        <f t="shared" si="207"/>
        <v>#VALUE!</v>
      </c>
      <c r="H1220" s="48"/>
      <c r="I1220" s="48"/>
      <c r="J1220" s="48"/>
      <c r="K1220" s="48"/>
      <c r="L1220" s="48"/>
      <c r="M1220" s="6" t="s">
        <v>243</v>
      </c>
    </row>
    <row r="1221" spans="1:13" ht="16.5" thickBot="1">
      <c r="A1221" s="28" t="s">
        <v>31</v>
      </c>
      <c r="B1221" s="47" t="s">
        <v>47</v>
      </c>
      <c r="C1221" s="48">
        <f t="shared" si="207"/>
        <v>-5.7142857142857141E-2</v>
      </c>
      <c r="D1221" s="48">
        <f t="shared" si="207"/>
        <v>0</v>
      </c>
      <c r="E1221" s="48">
        <f t="shared" si="207"/>
        <v>4.878048780487805E-2</v>
      </c>
      <c r="F1221" s="48">
        <f t="shared" si="207"/>
        <v>0.19047619047619047</v>
      </c>
      <c r="G1221" s="48" t="e">
        <f t="shared" si="207"/>
        <v>#VALUE!</v>
      </c>
      <c r="H1221" s="48"/>
      <c r="I1221" s="48"/>
      <c r="J1221" s="48"/>
      <c r="K1221" s="48"/>
      <c r="L1221" s="48"/>
      <c r="M1221" s="6" t="s">
        <v>243</v>
      </c>
    </row>
    <row r="1222" spans="1:13" ht="16.5" thickBot="1">
      <c r="A1222" s="28" t="s">
        <v>32</v>
      </c>
      <c r="B1222" s="47" t="s">
        <v>47</v>
      </c>
      <c r="C1222" s="48">
        <f t="shared" si="207"/>
        <v>-6.5217391304347824E-2</v>
      </c>
      <c r="D1222" s="48">
        <f t="shared" si="207"/>
        <v>-5.4054054054054057E-2</v>
      </c>
      <c r="E1222" s="48">
        <f t="shared" si="207"/>
        <v>0.17647058823529413</v>
      </c>
      <c r="F1222" s="48">
        <f t="shared" si="207"/>
        <v>0.17948717948717949</v>
      </c>
      <c r="G1222" s="48">
        <f t="shared" si="207"/>
        <v>1</v>
      </c>
      <c r="H1222" s="48" t="e">
        <f t="shared" si="207"/>
        <v>#VALUE!</v>
      </c>
      <c r="I1222" s="48"/>
      <c r="J1222" s="48"/>
      <c r="K1222" s="48"/>
      <c r="L1222" s="48"/>
      <c r="M1222" s="6" t="s">
        <v>243</v>
      </c>
    </row>
    <row r="1223" spans="1:13" ht="16.5" thickBot="1">
      <c r="A1223" s="28" t="s">
        <v>33</v>
      </c>
      <c r="B1223" s="47" t="s">
        <v>47</v>
      </c>
      <c r="C1223" s="48">
        <f t="shared" si="207"/>
        <v>-16.033333333333335</v>
      </c>
      <c r="D1223" s="48">
        <f t="shared" si="207"/>
        <v>-18.979591836734695</v>
      </c>
      <c r="E1223" s="48">
        <f t="shared" si="207"/>
        <v>-22.179487179487179</v>
      </c>
      <c r="F1223" s="48">
        <f t="shared" si="207"/>
        <v>-20.476190476190474</v>
      </c>
      <c r="G1223" s="48">
        <f t="shared" si="207"/>
        <v>-11.75</v>
      </c>
      <c r="H1223" s="48"/>
      <c r="I1223" s="48" t="e">
        <f t="shared" si="207"/>
        <v>#VALUE!</v>
      </c>
      <c r="J1223" s="48"/>
      <c r="K1223" s="48"/>
      <c r="L1223" s="48"/>
      <c r="M1223" s="6" t="s">
        <v>243</v>
      </c>
    </row>
    <row r="1224" spans="1:13" ht="16.5" thickBot="1">
      <c r="A1224" s="28" t="s">
        <v>34</v>
      </c>
      <c r="B1224" s="47" t="s">
        <v>47</v>
      </c>
      <c r="C1224" s="48">
        <f t="shared" si="207"/>
        <v>-1.6728624535315983E-2</v>
      </c>
      <c r="D1224" s="48">
        <f t="shared" si="207"/>
        <v>5.8708414872798431E-3</v>
      </c>
      <c r="E1224" s="48">
        <f t="shared" si="207"/>
        <v>-5.4136874361593465E-2</v>
      </c>
      <c r="F1224" s="48">
        <f t="shared" si="207"/>
        <v>-1.9911504424778761E-2</v>
      </c>
      <c r="G1224" s="48">
        <f t="shared" si="207"/>
        <v>-4.1019955654101999E-2</v>
      </c>
      <c r="H1224" s="48">
        <f t="shared" si="207"/>
        <v>-1.1985294117647058</v>
      </c>
      <c r="I1224" s="48">
        <f t="shared" si="207"/>
        <v>-2.588709677419355</v>
      </c>
      <c r="J1224" s="48">
        <f t="shared" si="207"/>
        <v>-3.0952380952380953</v>
      </c>
      <c r="K1224" s="48">
        <f t="shared" si="207"/>
        <v>-3.2890995260663507</v>
      </c>
      <c r="L1224" s="48">
        <f t="shared" si="207"/>
        <v>-3.9213483146067416</v>
      </c>
      <c r="M1224" s="49">
        <v>-1.4218851142583759</v>
      </c>
    </row>
    <row r="1225" spans="1:13" ht="16.5" thickBot="1">
      <c r="A1225" s="28" t="s">
        <v>35</v>
      </c>
      <c r="B1225" s="47" t="s">
        <v>47</v>
      </c>
      <c r="C1225" s="48">
        <f t="shared" si="207"/>
        <v>4.1360294117647058E-2</v>
      </c>
      <c r="D1225" s="48">
        <f t="shared" si="207"/>
        <v>6.3071297989031078E-2</v>
      </c>
      <c r="E1225" s="48">
        <f t="shared" si="207"/>
        <v>5.5118110236220472E-2</v>
      </c>
      <c r="F1225" s="48">
        <f t="shared" si="207"/>
        <v>6.2984496124031009E-2</v>
      </c>
      <c r="G1225" s="48">
        <f t="shared" si="207"/>
        <v>3.1453362255965296E-2</v>
      </c>
      <c r="H1225" s="48">
        <f t="shared" si="207"/>
        <v>-3.1948881789137379E-3</v>
      </c>
      <c r="I1225" s="48">
        <f t="shared" si="207"/>
        <v>2.2296544035674472E-2</v>
      </c>
      <c r="J1225" s="48">
        <f t="shared" si="207"/>
        <v>1.2359550561797753E-2</v>
      </c>
      <c r="K1225" s="48">
        <f t="shared" si="207"/>
        <v>2.7906976744186046E-2</v>
      </c>
      <c r="L1225" s="48">
        <f t="shared" si="207"/>
        <v>2.0994475138121547E-2</v>
      </c>
      <c r="M1225" s="49">
        <v>3.34350219023761E-2</v>
      </c>
    </row>
    <row r="1226" spans="1:13" ht="16.5" thickBot="1">
      <c r="A1226" s="28" t="s">
        <v>36</v>
      </c>
      <c r="B1226" s="47" t="s">
        <v>47</v>
      </c>
      <c r="C1226" s="48">
        <f t="shared" si="207"/>
        <v>-7.326007326007326E-3</v>
      </c>
      <c r="D1226" s="48">
        <f t="shared" si="207"/>
        <v>-1.5340364333652923E-2</v>
      </c>
      <c r="E1226" s="48">
        <f t="shared" si="207"/>
        <v>-3.1219512195121951E-2</v>
      </c>
      <c r="F1226" s="48">
        <f t="shared" si="207"/>
        <v>-3.3333333333333333E-2</v>
      </c>
      <c r="G1226" s="48">
        <f t="shared" si="207"/>
        <v>-3.8262668045501554E-2</v>
      </c>
      <c r="H1226" s="48">
        <f t="shared" si="207"/>
        <v>-2.1276595744680851E-2</v>
      </c>
      <c r="I1226" s="48">
        <f t="shared" si="207"/>
        <v>-1.6985138004246284E-2</v>
      </c>
      <c r="J1226" s="48">
        <f t="shared" si="207"/>
        <v>-2.2805017103762829E-2</v>
      </c>
      <c r="K1226" s="48">
        <f t="shared" si="207"/>
        <v>1.7064846416382253E-2</v>
      </c>
      <c r="L1226" s="48">
        <f t="shared" si="207"/>
        <v>1.1961722488038277E-3</v>
      </c>
      <c r="M1226" s="49">
        <v>-1.6828761742112099E-2</v>
      </c>
    </row>
    <row r="1227" spans="1:13" ht="16.5" thickBot="1">
      <c r="A1227" s="28" t="s">
        <v>37</v>
      </c>
      <c r="B1227" s="47" t="s">
        <v>47</v>
      </c>
      <c r="C1227" s="48">
        <f t="shared" si="207"/>
        <v>1.7391304347826088E-3</v>
      </c>
      <c r="D1227" s="48">
        <f t="shared" si="207"/>
        <v>2.4545454545454544E-2</v>
      </c>
      <c r="E1227" s="48">
        <f t="shared" si="207"/>
        <v>0.11048158640226628</v>
      </c>
      <c r="F1227" s="48">
        <f t="shared" si="207"/>
        <v>0.10974456007568591</v>
      </c>
      <c r="G1227" s="48">
        <f t="shared" si="207"/>
        <v>8.165322580645161E-2</v>
      </c>
      <c r="H1227" s="48">
        <f t="shared" si="207"/>
        <v>0.13645418326693226</v>
      </c>
      <c r="I1227" s="48">
        <f t="shared" si="207"/>
        <v>0.11403508771929824</v>
      </c>
      <c r="J1227" s="48">
        <f t="shared" si="207"/>
        <v>0.1022964509394572</v>
      </c>
      <c r="K1227" s="48">
        <f t="shared" si="207"/>
        <v>0.12040133779264214</v>
      </c>
      <c r="L1227" s="48">
        <f t="shared" si="207"/>
        <v>0.15162037037037038</v>
      </c>
      <c r="M1227" s="49">
        <v>9.5297138735334116E-2</v>
      </c>
    </row>
    <row r="1228" spans="1:13" ht="16.5" thickBot="1">
      <c r="A1228" s="28" t="s">
        <v>38</v>
      </c>
      <c r="B1228" s="47" t="s">
        <v>47</v>
      </c>
      <c r="C1228" s="48">
        <f t="shared" si="207"/>
        <v>0.29945054945054944</v>
      </c>
      <c r="D1228" s="48">
        <f t="shared" si="207"/>
        <v>0.34930313588850176</v>
      </c>
      <c r="E1228" s="48">
        <f t="shared" si="207"/>
        <v>0.38863000931966452</v>
      </c>
      <c r="F1228" s="48">
        <f t="shared" si="207"/>
        <v>0.40658174097664546</v>
      </c>
      <c r="G1228" s="48">
        <f t="shared" si="207"/>
        <v>0.33156216790648246</v>
      </c>
      <c r="H1228" s="48">
        <f t="shared" si="207"/>
        <v>0.44676180021953898</v>
      </c>
      <c r="I1228" s="48">
        <f t="shared" si="207"/>
        <v>0.3344867358708189</v>
      </c>
      <c r="J1228" s="48">
        <f t="shared" si="207"/>
        <v>0.24628712871287128</v>
      </c>
      <c r="K1228" s="48">
        <f t="shared" si="207"/>
        <v>0.34651162790697676</v>
      </c>
      <c r="L1228" s="48">
        <f t="shared" si="207"/>
        <v>0.35741444866920152</v>
      </c>
      <c r="M1228" s="49">
        <v>0.35069893449212508</v>
      </c>
    </row>
    <row r="1229" spans="1:13" ht="16.5" thickBot="1">
      <c r="A1229" s="28" t="s">
        <v>39</v>
      </c>
      <c r="B1229" s="47" t="s">
        <v>47</v>
      </c>
      <c r="C1229" s="48">
        <f t="shared" si="207"/>
        <v>0.48449612403100772</v>
      </c>
      <c r="D1229" s="48">
        <f t="shared" si="207"/>
        <v>0.21437908496732025</v>
      </c>
      <c r="E1229" s="48">
        <f t="shared" si="207"/>
        <v>0.43775100401606426</v>
      </c>
      <c r="F1229" s="48">
        <f t="shared" si="207"/>
        <v>0.37957317073170732</v>
      </c>
      <c r="G1229" s="48">
        <f t="shared" si="207"/>
        <v>0.35778175313059035</v>
      </c>
      <c r="H1229" s="48">
        <f t="shared" si="207"/>
        <v>0.38632750397456278</v>
      </c>
      <c r="I1229" s="48">
        <f t="shared" si="207"/>
        <v>0.31944444444444442</v>
      </c>
      <c r="J1229" s="48">
        <f t="shared" si="207"/>
        <v>0.17157712305025996</v>
      </c>
      <c r="K1229" s="48">
        <f t="shared" si="207"/>
        <v>0.26600985221674878</v>
      </c>
      <c r="L1229" s="48">
        <f t="shared" si="207"/>
        <v>0.27758007117437722</v>
      </c>
      <c r="M1229" s="49">
        <v>0.3294920131737083</v>
      </c>
    </row>
    <row r="1230" spans="1:13" ht="16.5" thickBot="1">
      <c r="A1230" s="28" t="s">
        <v>40</v>
      </c>
      <c r="B1230" s="47" t="s">
        <v>47</v>
      </c>
      <c r="C1230" s="48">
        <f t="shared" si="207"/>
        <v>0.49358974358974361</v>
      </c>
      <c r="D1230" s="48">
        <f t="shared" si="207"/>
        <v>0.23057644110275688</v>
      </c>
      <c r="E1230" s="48">
        <f t="shared" si="207"/>
        <v>0.54742096505823623</v>
      </c>
      <c r="F1230" s="48">
        <f t="shared" si="207"/>
        <v>0.25238095238095237</v>
      </c>
      <c r="G1230" s="48">
        <f t="shared" si="207"/>
        <v>0.25798525798525801</v>
      </c>
      <c r="H1230" s="48">
        <f t="shared" si="207"/>
        <v>0.1977715877437326</v>
      </c>
      <c r="I1230" s="48">
        <f t="shared" si="207"/>
        <v>0.22020725388601037</v>
      </c>
      <c r="J1230" s="48">
        <f t="shared" si="207"/>
        <v>8.7463556851311949E-2</v>
      </c>
      <c r="K1230" s="48">
        <f t="shared" si="207"/>
        <v>0.18619246861924685</v>
      </c>
      <c r="L1230" s="48">
        <f t="shared" si="207"/>
        <v>0.27516778523489932</v>
      </c>
      <c r="M1230" s="49">
        <v>0.27487560124521482</v>
      </c>
    </row>
    <row r="1231" spans="1:13" ht="16.5" thickBot="1">
      <c r="A1231" s="33" t="s">
        <v>41</v>
      </c>
      <c r="B1231" s="47" t="s">
        <v>47</v>
      </c>
      <c r="C1231" s="48">
        <f t="shared" si="207"/>
        <v>0.81278538812785384</v>
      </c>
      <c r="D1231" s="48">
        <f t="shared" si="207"/>
        <v>0.49789029535864981</v>
      </c>
      <c r="E1231" s="48">
        <f t="shared" si="207"/>
        <v>0.68729641693811072</v>
      </c>
      <c r="F1231" s="48">
        <f t="shared" si="207"/>
        <v>0.73161764705882348</v>
      </c>
      <c r="G1231" s="48">
        <f t="shared" si="207"/>
        <v>0.64012738853503182</v>
      </c>
      <c r="H1231" s="48">
        <f t="shared" si="207"/>
        <v>0.72516556291390732</v>
      </c>
      <c r="I1231" s="48">
        <f t="shared" si="207"/>
        <v>0.73958333333333337</v>
      </c>
      <c r="J1231" s="48">
        <f t="shared" si="207"/>
        <v>0.50166112956810627</v>
      </c>
      <c r="K1231" s="48">
        <f t="shared" si="207"/>
        <v>0.57507987220447288</v>
      </c>
      <c r="L1231" s="48">
        <f>(K1182-L1183)/K1182</f>
        <v>0.78149100257069404</v>
      </c>
      <c r="M1231" s="49">
        <v>0.66926980366089828</v>
      </c>
    </row>
    <row r="1232" spans="1:13" ht="17.25" thickTop="1" thickBot="1">
      <c r="A1232" s="64" t="s">
        <v>42</v>
      </c>
      <c r="B1232" s="51"/>
      <c r="C1232" s="51"/>
      <c r="D1232" s="51"/>
      <c r="E1232" s="51"/>
      <c r="F1232" s="51"/>
      <c r="G1232" s="51">
        <f t="shared" ref="G1232:L1232" si="208">(B1178-G1183)/B1178</f>
        <v>0.9017391304347826</v>
      </c>
      <c r="H1232" s="51">
        <f t="shared" si="208"/>
        <v>0.92454545454545456</v>
      </c>
      <c r="I1232" s="51">
        <f t="shared" si="208"/>
        <v>0.92917847025495748</v>
      </c>
      <c r="J1232" s="51">
        <f t="shared" si="208"/>
        <v>0.85808893093661309</v>
      </c>
      <c r="K1232" s="51">
        <f t="shared" si="208"/>
        <v>0.86592741935483875</v>
      </c>
      <c r="L1232" s="51">
        <f t="shared" si="208"/>
        <v>0.91533864541832666</v>
      </c>
      <c r="M1232" s="49">
        <v>0.89913634182416224</v>
      </c>
    </row>
    <row r="1233" spans="1:14" ht="32.25" thickBot="1">
      <c r="A1233" s="64" t="s">
        <v>67</v>
      </c>
      <c r="B1233" s="53"/>
      <c r="C1233" s="53"/>
      <c r="D1233" s="53"/>
      <c r="E1233" s="53"/>
      <c r="F1233" s="53"/>
      <c r="G1233" s="53"/>
      <c r="H1233" s="53"/>
      <c r="I1233" s="53"/>
      <c r="J1233" s="54"/>
      <c r="K1233" s="54">
        <f>AVERAGE(G1232:K1232)</f>
        <v>0.89589588110532925</v>
      </c>
      <c r="L1233" s="54">
        <f>AVERAGE(H1232:L1232)</f>
        <v>0.89861578410203824</v>
      </c>
      <c r="M1233" s="54"/>
    </row>
    <row r="1234" spans="1:14" ht="15.75">
      <c r="A1234" s="18"/>
      <c r="B1234" s="20"/>
      <c r="C1234" s="20"/>
      <c r="D1234" s="20"/>
      <c r="E1234" s="20"/>
      <c r="F1234" s="20"/>
      <c r="G1234" s="19"/>
      <c r="H1234" s="19"/>
      <c r="I1234" s="19"/>
      <c r="J1234" s="19"/>
      <c r="K1234" s="19"/>
      <c r="L1234" s="19"/>
    </row>
    <row r="1235" spans="1:14" ht="16.5" thickBot="1">
      <c r="A1235" s="50"/>
      <c r="B1235" s="53"/>
      <c r="C1235" s="53"/>
      <c r="D1235" s="53"/>
      <c r="E1235" s="53"/>
      <c r="F1235" s="53"/>
      <c r="G1235" s="53"/>
      <c r="H1235" s="53"/>
      <c r="I1235" s="53"/>
      <c r="J1235" s="54"/>
      <c r="K1235" s="54"/>
      <c r="L1235" s="54"/>
      <c r="M1235" s="54"/>
      <c r="N1235" s="54"/>
    </row>
    <row r="1237" spans="1:14" ht="15.75">
      <c r="A1237" s="1" t="s">
        <v>113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4" ht="16.5" thickBo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4" ht="16.5" thickBot="1">
      <c r="A1239" s="3"/>
      <c r="B1239" s="4" t="s">
        <v>1</v>
      </c>
      <c r="C1239" s="4" t="s">
        <v>2</v>
      </c>
      <c r="D1239" s="4" t="s">
        <v>3</v>
      </c>
      <c r="E1239" s="4" t="s">
        <v>4</v>
      </c>
      <c r="F1239" s="4" t="s">
        <v>5</v>
      </c>
      <c r="G1239" s="4" t="s">
        <v>6</v>
      </c>
      <c r="H1239" s="4" t="s">
        <v>7</v>
      </c>
      <c r="I1239" s="4" t="s">
        <v>8</v>
      </c>
      <c r="J1239" s="4" t="s">
        <v>9</v>
      </c>
      <c r="K1239" s="4" t="s">
        <v>10</v>
      </c>
      <c r="L1239" s="4" t="s">
        <v>11</v>
      </c>
    </row>
    <row r="1240" spans="1:14" ht="16.5" thickBot="1">
      <c r="A1240" s="5" t="s">
        <v>12</v>
      </c>
      <c r="B1240" s="6"/>
      <c r="C1240" s="6"/>
      <c r="D1240" s="6"/>
      <c r="E1240" s="6"/>
      <c r="F1240" s="6"/>
      <c r="G1240" s="8"/>
      <c r="H1240" s="8"/>
      <c r="I1240" s="8"/>
      <c r="J1240" s="8"/>
      <c r="K1240" s="8"/>
      <c r="L1240" s="65"/>
    </row>
    <row r="1241" spans="1:14" ht="16.5" thickBot="1">
      <c r="A1241" s="5">
        <v>1</v>
      </c>
      <c r="D1241" s="6" t="s">
        <v>243</v>
      </c>
      <c r="I1241" s="6" t="s">
        <v>243</v>
      </c>
      <c r="J1241" s="6" t="s">
        <v>243</v>
      </c>
      <c r="L1241" s="6" t="s">
        <v>243</v>
      </c>
    </row>
    <row r="1242" spans="1:14" ht="16.5" thickBot="1">
      <c r="A1242" s="5">
        <v>2</v>
      </c>
      <c r="B1242" s="6" t="s">
        <v>243</v>
      </c>
      <c r="H1242" s="6" t="s">
        <v>243</v>
      </c>
      <c r="J1242" s="6" t="s">
        <v>243</v>
      </c>
      <c r="L1242" s="6" t="s">
        <v>243</v>
      </c>
    </row>
    <row r="1243" spans="1:14" ht="16.5" thickBot="1">
      <c r="A1243" s="5">
        <v>3</v>
      </c>
      <c r="D1243" s="6" t="s">
        <v>243</v>
      </c>
      <c r="H1243" s="6" t="s">
        <v>243</v>
      </c>
      <c r="I1243" s="6" t="s">
        <v>243</v>
      </c>
    </row>
    <row r="1244" spans="1:14" ht="16.5" thickBot="1">
      <c r="A1244" s="5">
        <v>4</v>
      </c>
      <c r="B1244" s="6">
        <v>49</v>
      </c>
      <c r="C1244" s="6">
        <v>1</v>
      </c>
      <c r="D1244" s="6">
        <v>30</v>
      </c>
      <c r="E1244" s="6">
        <v>32</v>
      </c>
      <c r="G1244" s="6">
        <v>16</v>
      </c>
      <c r="H1244" s="6">
        <v>675</v>
      </c>
      <c r="I1244" s="6">
        <v>651</v>
      </c>
      <c r="J1244" s="6">
        <v>574</v>
      </c>
      <c r="K1244" s="6">
        <v>674</v>
      </c>
      <c r="L1244" s="6">
        <v>675</v>
      </c>
    </row>
    <row r="1245" spans="1:14" ht="16.5" thickBot="1">
      <c r="A1245" s="5">
        <v>5</v>
      </c>
      <c r="B1245" s="6">
        <v>2277</v>
      </c>
      <c r="C1245" s="6">
        <v>2100</v>
      </c>
      <c r="D1245" s="6">
        <v>2149</v>
      </c>
      <c r="E1245" s="6">
        <v>2100</v>
      </c>
      <c r="F1245" s="6">
        <v>2069</v>
      </c>
      <c r="G1245" s="6">
        <v>1928</v>
      </c>
      <c r="H1245" s="6">
        <v>1980</v>
      </c>
      <c r="I1245" s="6">
        <v>1911</v>
      </c>
      <c r="J1245" s="6">
        <v>1944</v>
      </c>
      <c r="K1245" s="6">
        <v>1874</v>
      </c>
      <c r="L1245" s="6">
        <v>1867</v>
      </c>
    </row>
    <row r="1246" spans="1:14" ht="16.5" thickBot="1">
      <c r="A1246" s="5">
        <v>6</v>
      </c>
      <c r="B1246" s="6">
        <v>2247</v>
      </c>
      <c r="C1246" s="6">
        <v>2136</v>
      </c>
      <c r="D1246" s="6">
        <v>2106</v>
      </c>
      <c r="E1246" s="6">
        <v>2156</v>
      </c>
      <c r="F1246" s="6">
        <v>2107</v>
      </c>
      <c r="G1246" s="6">
        <v>2015</v>
      </c>
      <c r="H1246" s="6">
        <v>1992</v>
      </c>
      <c r="I1246" s="6">
        <v>1964</v>
      </c>
      <c r="J1246" s="6">
        <v>1928</v>
      </c>
      <c r="K1246" s="6">
        <v>1925</v>
      </c>
      <c r="L1246" s="6">
        <v>1874</v>
      </c>
    </row>
    <row r="1247" spans="1:14" ht="16.5" thickBot="1">
      <c r="A1247" s="5">
        <v>7</v>
      </c>
      <c r="B1247" s="6">
        <v>2322</v>
      </c>
      <c r="C1247" s="6">
        <v>2221</v>
      </c>
      <c r="D1247" s="6">
        <v>2190</v>
      </c>
      <c r="E1247" s="6">
        <v>2103</v>
      </c>
      <c r="F1247" s="6">
        <v>2259</v>
      </c>
      <c r="G1247" s="6">
        <v>2127</v>
      </c>
      <c r="H1247" s="6">
        <v>2087</v>
      </c>
      <c r="I1247" s="6">
        <v>2023</v>
      </c>
      <c r="J1247" s="6">
        <v>2003</v>
      </c>
      <c r="K1247" s="6">
        <v>1962</v>
      </c>
      <c r="L1247" s="6">
        <v>1971</v>
      </c>
    </row>
    <row r="1248" spans="1:14" ht="16.5" thickBot="1">
      <c r="A1248" s="5">
        <v>8</v>
      </c>
      <c r="B1248" s="6">
        <v>2353</v>
      </c>
      <c r="C1248" s="6">
        <v>2337</v>
      </c>
      <c r="D1248" s="6">
        <v>2251</v>
      </c>
      <c r="E1248" s="6">
        <v>2215</v>
      </c>
      <c r="F1248" s="6">
        <v>2331</v>
      </c>
      <c r="G1248" s="6">
        <v>2264</v>
      </c>
      <c r="H1248" s="6">
        <v>2182</v>
      </c>
      <c r="I1248" s="6">
        <v>2137</v>
      </c>
      <c r="J1248" s="6">
        <v>2079</v>
      </c>
      <c r="K1248" s="6">
        <v>2024</v>
      </c>
      <c r="L1248" s="6">
        <v>1997</v>
      </c>
    </row>
    <row r="1249" spans="1:12" ht="16.5" thickBot="1">
      <c r="A1249" s="5">
        <v>9</v>
      </c>
      <c r="B1249" s="6">
        <v>1035</v>
      </c>
      <c r="C1249" s="6">
        <v>1314</v>
      </c>
      <c r="D1249" s="6">
        <v>868</v>
      </c>
      <c r="E1249" s="6">
        <v>665</v>
      </c>
      <c r="F1249" s="6">
        <v>620</v>
      </c>
      <c r="G1249" s="6">
        <v>632</v>
      </c>
      <c r="H1249" s="6">
        <v>642</v>
      </c>
      <c r="I1249" s="6">
        <v>701</v>
      </c>
      <c r="J1249" s="6">
        <v>649</v>
      </c>
      <c r="K1249" s="6">
        <v>607</v>
      </c>
      <c r="L1249" s="6">
        <v>608</v>
      </c>
    </row>
    <row r="1250" spans="1:12" ht="16.5" thickBot="1">
      <c r="A1250" s="5">
        <v>10</v>
      </c>
      <c r="B1250" s="6">
        <v>550</v>
      </c>
      <c r="C1250" s="6">
        <v>695</v>
      </c>
      <c r="D1250" s="6">
        <v>907</v>
      </c>
      <c r="E1250" s="6">
        <v>586</v>
      </c>
      <c r="F1250" s="6">
        <v>672</v>
      </c>
      <c r="G1250" s="6">
        <v>602</v>
      </c>
      <c r="H1250" s="6">
        <v>576</v>
      </c>
      <c r="I1250" s="6">
        <v>610</v>
      </c>
      <c r="J1250" s="6">
        <v>681</v>
      </c>
      <c r="K1250" s="6">
        <v>626</v>
      </c>
      <c r="L1250" s="6">
        <v>609</v>
      </c>
    </row>
    <row r="1251" spans="1:12" ht="16.5" thickBot="1">
      <c r="A1251" s="5">
        <v>11</v>
      </c>
      <c r="B1251" s="6">
        <v>547</v>
      </c>
      <c r="C1251" s="6">
        <v>481</v>
      </c>
      <c r="D1251" s="6">
        <v>580</v>
      </c>
      <c r="E1251" s="6">
        <v>542</v>
      </c>
      <c r="F1251" s="6">
        <v>621</v>
      </c>
      <c r="G1251" s="6">
        <v>614</v>
      </c>
      <c r="H1251" s="6">
        <v>563</v>
      </c>
      <c r="I1251" s="6">
        <v>558</v>
      </c>
      <c r="J1251" s="6">
        <v>583</v>
      </c>
      <c r="K1251" s="6">
        <v>588</v>
      </c>
      <c r="L1251" s="6">
        <v>565</v>
      </c>
    </row>
    <row r="1252" spans="1:12" ht="16.5" thickBot="1">
      <c r="A1252" s="5">
        <v>12</v>
      </c>
      <c r="B1252" s="6">
        <v>287</v>
      </c>
      <c r="C1252" s="6">
        <v>305</v>
      </c>
      <c r="D1252" s="6">
        <v>208</v>
      </c>
      <c r="E1252" s="6">
        <v>187</v>
      </c>
      <c r="F1252" s="6">
        <v>260</v>
      </c>
      <c r="G1252" s="6">
        <v>304</v>
      </c>
      <c r="H1252" s="6">
        <v>196</v>
      </c>
      <c r="I1252" s="6">
        <v>203</v>
      </c>
      <c r="J1252" s="6">
        <v>363</v>
      </c>
      <c r="K1252" s="6">
        <v>173</v>
      </c>
      <c r="L1252" s="6">
        <v>263</v>
      </c>
    </row>
    <row r="1253" spans="1:12" ht="16.5" thickBot="1">
      <c r="A1253" s="5" t="s">
        <v>13</v>
      </c>
      <c r="B1253" s="6"/>
      <c r="C1253" s="6"/>
      <c r="D1253" s="6"/>
      <c r="E1253" s="6"/>
      <c r="F1253" s="55"/>
      <c r="G1253" s="8"/>
      <c r="H1253" s="8"/>
      <c r="I1253" s="8"/>
      <c r="J1253" s="8"/>
      <c r="K1253" s="8"/>
      <c r="L1253" s="9"/>
    </row>
    <row r="1254" spans="1:12" ht="32.25" thickBot="1">
      <c r="A1254" s="10" t="s">
        <v>14</v>
      </c>
      <c r="B1254" s="6" t="s">
        <v>243</v>
      </c>
      <c r="C1254" s="11">
        <v>11590</v>
      </c>
      <c r="D1254" s="11">
        <v>11292</v>
      </c>
      <c r="E1254" s="11">
        <v>10586</v>
      </c>
      <c r="F1254" s="11">
        <v>10939</v>
      </c>
      <c r="G1254" s="11">
        <v>10502</v>
      </c>
      <c r="H1254" s="11">
        <v>10895</v>
      </c>
      <c r="I1254" s="11">
        <v>10762</v>
      </c>
      <c r="J1254" s="11">
        <v>10807</v>
      </c>
      <c r="K1254" s="11">
        <v>10453</v>
      </c>
      <c r="L1254" s="11">
        <v>10431</v>
      </c>
    </row>
    <row r="1255" spans="1:12" ht="48" thickBot="1">
      <c r="A1255" s="10" t="s">
        <v>15</v>
      </c>
      <c r="B1255" s="56"/>
      <c r="C1255" s="12" t="e">
        <f t="shared" ref="C1255:L1255" si="209">((C1254-B1254)/B1254)</f>
        <v>#VALUE!</v>
      </c>
      <c r="D1255" s="12">
        <f t="shared" si="209"/>
        <v>-2.5711820534943919E-2</v>
      </c>
      <c r="E1255" s="12">
        <f t="shared" si="209"/>
        <v>-6.252213956783563E-2</v>
      </c>
      <c r="F1255" s="12">
        <f t="shared" si="209"/>
        <v>3.3345928584923482E-2</v>
      </c>
      <c r="G1255" s="12">
        <f t="shared" si="209"/>
        <v>-3.9948807020751438E-2</v>
      </c>
      <c r="H1255" s="12">
        <f t="shared" si="209"/>
        <v>3.7421443534564842E-2</v>
      </c>
      <c r="I1255" s="12">
        <f t="shared" si="209"/>
        <v>-1.2207434603028913E-2</v>
      </c>
      <c r="J1255" s="12">
        <f t="shared" si="209"/>
        <v>4.1813789258502137E-3</v>
      </c>
      <c r="K1255" s="12">
        <f t="shared" si="209"/>
        <v>-3.2756546682705653E-2</v>
      </c>
      <c r="L1255" s="12">
        <f t="shared" si="209"/>
        <v>-2.1046589495838514E-3</v>
      </c>
    </row>
    <row r="1256" spans="1:12" ht="48" thickBot="1">
      <c r="A1256" s="10" t="s">
        <v>16</v>
      </c>
      <c r="B1256" s="12"/>
      <c r="C1256" s="12"/>
      <c r="D1256" s="12"/>
      <c r="E1256" s="12"/>
      <c r="F1256" s="13"/>
      <c r="G1256" s="13" t="e">
        <f t="shared" ref="G1256:L1256" si="210">(G1254-B1254)/B1254</f>
        <v>#VALUE!</v>
      </c>
      <c r="H1256" s="13">
        <f t="shared" si="210"/>
        <v>-5.996548748921484E-2</v>
      </c>
      <c r="I1256" s="13">
        <f t="shared" si="210"/>
        <v>-4.6935883811548E-2</v>
      </c>
      <c r="J1256" s="13">
        <f t="shared" si="210"/>
        <v>2.0876629510674476E-2</v>
      </c>
      <c r="K1256" s="13">
        <f t="shared" si="210"/>
        <v>-4.4428192705000459E-2</v>
      </c>
      <c r="L1256" s="13">
        <f t="shared" si="210"/>
        <v>-6.7606170253285093E-3</v>
      </c>
    </row>
    <row r="1257" spans="1:12" ht="48" thickBot="1">
      <c r="A1257" s="10" t="s">
        <v>17</v>
      </c>
      <c r="B1257" s="12"/>
      <c r="C1257" s="12"/>
      <c r="D1257" s="12"/>
      <c r="E1257" s="12"/>
      <c r="F1257" s="12"/>
      <c r="G1257" s="12"/>
      <c r="H1257" s="12"/>
      <c r="I1257" s="12"/>
      <c r="J1257" s="12"/>
      <c r="K1257" s="13"/>
      <c r="L1257" s="13" t="e">
        <f>(L1254-B1254)/B1254</f>
        <v>#VALUE!</v>
      </c>
    </row>
    <row r="1258" spans="1:12" ht="32.25" thickBot="1">
      <c r="A1258" s="10" t="s">
        <v>18</v>
      </c>
      <c r="B1258" s="14">
        <v>33691</v>
      </c>
      <c r="C1258" s="14">
        <v>33098</v>
      </c>
      <c r="D1258" s="14">
        <v>32812</v>
      </c>
      <c r="E1258" s="14">
        <v>32344</v>
      </c>
      <c r="F1258" s="14">
        <v>31960</v>
      </c>
      <c r="G1258" s="67">
        <v>31763</v>
      </c>
      <c r="H1258" s="67">
        <v>32588</v>
      </c>
      <c r="I1258" s="67">
        <v>33131</v>
      </c>
      <c r="J1258" s="67">
        <v>33610</v>
      </c>
      <c r="K1258" s="67">
        <v>33436</v>
      </c>
      <c r="L1258" s="68">
        <v>33516</v>
      </c>
    </row>
    <row r="1259" spans="1:12" ht="63.75" thickBot="1">
      <c r="A1259" s="10" t="s">
        <v>19</v>
      </c>
      <c r="B1259" s="16"/>
      <c r="C1259" s="12">
        <f t="shared" ref="C1259:L1259" si="211">(C1258-B1258)/B1258</f>
        <v>-1.7601139770265055E-2</v>
      </c>
      <c r="D1259" s="12">
        <f t="shared" si="211"/>
        <v>-8.6410054988216804E-3</v>
      </c>
      <c r="E1259" s="12">
        <f t="shared" si="211"/>
        <v>-1.4263074484944533E-2</v>
      </c>
      <c r="F1259" s="12">
        <f t="shared" si="211"/>
        <v>-1.1872372000989364E-2</v>
      </c>
      <c r="G1259" s="12">
        <f t="shared" si="211"/>
        <v>-6.1639549436795999E-3</v>
      </c>
      <c r="H1259" s="12">
        <f t="shared" si="211"/>
        <v>2.5973617101659165E-2</v>
      </c>
      <c r="I1259" s="12">
        <f t="shared" si="211"/>
        <v>1.6662575181048238E-2</v>
      </c>
      <c r="J1259" s="12">
        <f t="shared" si="211"/>
        <v>1.4457758594669644E-2</v>
      </c>
      <c r="K1259" s="12">
        <f t="shared" si="211"/>
        <v>-5.1770306456411785E-3</v>
      </c>
      <c r="L1259" s="12">
        <f t="shared" si="211"/>
        <v>2.3926306974518482E-3</v>
      </c>
    </row>
    <row r="1260" spans="1:12" ht="63.75" thickBot="1">
      <c r="A1260" s="10" t="s">
        <v>20</v>
      </c>
      <c r="B1260" s="16"/>
      <c r="C1260" s="17"/>
      <c r="D1260" s="17"/>
      <c r="E1260" s="17"/>
      <c r="F1260" s="17"/>
      <c r="G1260" s="12">
        <f t="shared" ref="G1260:L1260" si="212">(G1258-B1258)/B1258</f>
        <v>-5.7225965391350803E-2</v>
      </c>
      <c r="H1260" s="12">
        <f t="shared" si="212"/>
        <v>-1.5408786029367334E-2</v>
      </c>
      <c r="I1260" s="12">
        <f t="shared" si="212"/>
        <v>9.7220529074728765E-3</v>
      </c>
      <c r="J1260" s="12">
        <f t="shared" si="212"/>
        <v>3.9141726440761811E-2</v>
      </c>
      <c r="K1260" s="12">
        <f t="shared" si="212"/>
        <v>4.6182728410513144E-2</v>
      </c>
      <c r="L1260" s="12">
        <f t="shared" si="212"/>
        <v>5.5190000944495166E-2</v>
      </c>
    </row>
    <row r="1261" spans="1:12" ht="63.75" thickBot="1">
      <c r="A1261" s="10" t="s">
        <v>21</v>
      </c>
      <c r="B1261" s="16"/>
      <c r="C1261" s="17"/>
      <c r="D1261" s="17"/>
      <c r="E1261" s="17"/>
      <c r="F1261" s="17"/>
      <c r="G1261" s="12"/>
      <c r="H1261" s="12"/>
      <c r="I1261" s="12"/>
      <c r="J1261" s="12"/>
      <c r="K1261" s="12"/>
      <c r="L1261" s="12">
        <f>(L1258-B1258)/B1258</f>
        <v>-5.1942655308539372E-3</v>
      </c>
    </row>
    <row r="1262" spans="1:12" ht="32.25" thickBot="1">
      <c r="A1262" s="10" t="s">
        <v>22</v>
      </c>
      <c r="B1262" s="12" t="e">
        <f t="shared" ref="B1262:L1262" si="213">B1254/B1258</f>
        <v>#VALUE!</v>
      </c>
      <c r="C1262" s="12">
        <f t="shared" si="213"/>
        <v>0.35017221584385766</v>
      </c>
      <c r="D1262" s="12">
        <f t="shared" si="213"/>
        <v>0.34414238693161037</v>
      </c>
      <c r="E1262" s="12">
        <f t="shared" si="213"/>
        <v>0.32729408854810782</v>
      </c>
      <c r="F1262" s="12">
        <f t="shared" si="213"/>
        <v>0.3422715894868586</v>
      </c>
      <c r="G1262" s="12">
        <f t="shared" si="213"/>
        <v>0.33063627491106001</v>
      </c>
      <c r="H1262" s="12">
        <f t="shared" si="213"/>
        <v>0.33432551859580212</v>
      </c>
      <c r="I1262" s="12">
        <f t="shared" si="213"/>
        <v>0.32483172859255682</v>
      </c>
      <c r="J1262" s="12">
        <f t="shared" si="213"/>
        <v>0.3215412079738173</v>
      </c>
      <c r="K1262" s="12">
        <f t="shared" si="213"/>
        <v>0.31262710850580211</v>
      </c>
      <c r="L1262" s="12">
        <f t="shared" si="213"/>
        <v>0.31122448979591838</v>
      </c>
    </row>
    <row r="1263" spans="1:12" ht="63">
      <c r="A1263" s="18" t="s">
        <v>23</v>
      </c>
      <c r="B1263" s="19"/>
      <c r="C1263" s="19" t="e">
        <f t="shared" ref="C1263:K1263" si="214">(C1262-B1262)</f>
        <v>#VALUE!</v>
      </c>
      <c r="D1263" s="19">
        <f t="shared" si="214"/>
        <v>-6.0298289122472926E-3</v>
      </c>
      <c r="E1263" s="19">
        <f t="shared" si="214"/>
        <v>-1.6848298383502547E-2</v>
      </c>
      <c r="F1263" s="19">
        <f t="shared" si="214"/>
        <v>1.4977500938750776E-2</v>
      </c>
      <c r="G1263" s="19">
        <f t="shared" si="214"/>
        <v>-1.1635314575798583E-2</v>
      </c>
      <c r="H1263" s="19">
        <f t="shared" si="214"/>
        <v>3.6892436847421051E-3</v>
      </c>
      <c r="I1263" s="19">
        <f t="shared" si="214"/>
        <v>-9.4937900032452949E-3</v>
      </c>
      <c r="J1263" s="19">
        <f t="shared" si="214"/>
        <v>-3.2905206187395231E-3</v>
      </c>
      <c r="K1263" s="19">
        <f t="shared" si="214"/>
        <v>-8.9140994680151908E-3</v>
      </c>
      <c r="L1263" s="19">
        <f>(L1262-K1262)</f>
        <v>-1.4026187098837295E-3</v>
      </c>
    </row>
    <row r="1264" spans="1:12" ht="63">
      <c r="A1264" s="18" t="s">
        <v>24</v>
      </c>
      <c r="B1264" s="19"/>
      <c r="C1264" s="19"/>
      <c r="D1264" s="19"/>
      <c r="E1264" s="19"/>
      <c r="F1264" s="19"/>
      <c r="G1264" s="19" t="e">
        <f>G1262-B1262</f>
        <v>#VALUE!</v>
      </c>
      <c r="H1264" s="19">
        <f t="shared" ref="H1264:K1264" si="215">H1262-C1262</f>
        <v>-1.5846697248055541E-2</v>
      </c>
      <c r="I1264" s="19">
        <f t="shared" si="215"/>
        <v>-1.9310658339053544E-2</v>
      </c>
      <c r="J1264" s="19">
        <f t="shared" si="215"/>
        <v>-5.7528805742905198E-3</v>
      </c>
      <c r="K1264" s="19">
        <f t="shared" si="215"/>
        <v>-2.9644480981056487E-2</v>
      </c>
      <c r="L1264" s="19">
        <f>L1262-G1262</f>
        <v>-1.9411785115141633E-2</v>
      </c>
    </row>
    <row r="1265" spans="1:13" ht="63">
      <c r="A1265" s="18" t="s">
        <v>25</v>
      </c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 t="e">
        <f>L1262-B1262</f>
        <v>#VALUE!</v>
      </c>
    </row>
    <row r="1266" spans="1:13" ht="15.75">
      <c r="A1266" s="18"/>
      <c r="B1266" s="20"/>
      <c r="C1266" s="20"/>
      <c r="D1266" s="20"/>
      <c r="E1266" s="20"/>
      <c r="F1266" s="20"/>
      <c r="G1266" s="19"/>
      <c r="H1266" s="19"/>
      <c r="I1266" s="19"/>
      <c r="J1266" s="19"/>
      <c r="K1266" s="19"/>
      <c r="L1266" s="19"/>
    </row>
    <row r="1267" spans="1:13" ht="15.75">
      <c r="A1267" s="21" t="s">
        <v>114</v>
      </c>
      <c r="B1267" s="21"/>
      <c r="C1267" s="21"/>
      <c r="D1267" s="21"/>
      <c r="E1267" s="21"/>
      <c r="F1267" s="21"/>
      <c r="G1267" s="22"/>
      <c r="H1267" s="22"/>
      <c r="I1267" s="22"/>
      <c r="J1267" s="22"/>
      <c r="K1267" s="22"/>
      <c r="L1267" s="22"/>
      <c r="M1267" s="23"/>
    </row>
    <row r="1268" spans="1:13" ht="16.5" thickBot="1">
      <c r="A1268" s="24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3"/>
    </row>
    <row r="1269" spans="1:13" ht="32.25" thickBot="1">
      <c r="A1269" s="57" t="s">
        <v>27</v>
      </c>
      <c r="B1269" s="4" t="s">
        <v>52</v>
      </c>
      <c r="C1269" s="4" t="s">
        <v>53</v>
      </c>
      <c r="D1269" s="4" t="s">
        <v>54</v>
      </c>
      <c r="E1269" s="4" t="s">
        <v>55</v>
      </c>
      <c r="F1269" s="4" t="s">
        <v>56</v>
      </c>
      <c r="G1269" s="4" t="s">
        <v>57</v>
      </c>
      <c r="H1269" s="4" t="s">
        <v>58</v>
      </c>
      <c r="I1269" s="4" t="s">
        <v>59</v>
      </c>
      <c r="J1269" s="4" t="s">
        <v>60</v>
      </c>
      <c r="K1269" s="4" t="s">
        <v>61</v>
      </c>
      <c r="L1269" s="4" t="s">
        <v>62</v>
      </c>
      <c r="M1269" s="58" t="s">
        <v>28</v>
      </c>
    </row>
    <row r="1270" spans="1:13" ht="16.5" thickBot="1">
      <c r="A1270" s="28" t="s">
        <v>29</v>
      </c>
      <c r="B1270" s="29" t="s">
        <v>47</v>
      </c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30"/>
    </row>
    <row r="1271" spans="1:13" ht="16.5" thickBot="1">
      <c r="A1271" s="28" t="s">
        <v>30</v>
      </c>
      <c r="B1271" s="59" t="s">
        <v>43</v>
      </c>
      <c r="C1271" s="34"/>
      <c r="D1271" s="34" t="e">
        <f t="shared" ref="D1271:L1271" si="216">C1240-D1241</f>
        <v>#VALUE!</v>
      </c>
      <c r="E1271" s="34"/>
      <c r="F1271" s="34"/>
      <c r="G1271" s="34"/>
      <c r="H1271" s="34"/>
      <c r="I1271" s="34" t="e">
        <f t="shared" si="216"/>
        <v>#VALUE!</v>
      </c>
      <c r="J1271" s="34" t="e">
        <f t="shared" si="216"/>
        <v>#VALUE!</v>
      </c>
      <c r="K1271" s="34"/>
      <c r="L1271" s="34" t="e">
        <f t="shared" si="216"/>
        <v>#VALUE!</v>
      </c>
      <c r="M1271" s="32">
        <v>-1.5</v>
      </c>
    </row>
    <row r="1272" spans="1:13" ht="16.5" thickBot="1">
      <c r="A1272" s="28" t="s">
        <v>31</v>
      </c>
      <c r="B1272" s="59" t="s">
        <v>43</v>
      </c>
      <c r="C1272" s="34"/>
      <c r="D1272" s="34"/>
      <c r="E1272" s="34" t="e">
        <f t="shared" ref="E1272:L1272" si="217">D1241-E1242</f>
        <v>#VALUE!</v>
      </c>
      <c r="F1272" s="34"/>
      <c r="G1272" s="34"/>
      <c r="H1272" s="34" t="e">
        <f t="shared" si="217"/>
        <v>#VALUE!</v>
      </c>
      <c r="I1272" s="34"/>
      <c r="J1272" s="34" t="e">
        <f t="shared" si="217"/>
        <v>#VALUE!</v>
      </c>
      <c r="K1272" s="34" t="e">
        <f t="shared" si="217"/>
        <v>#VALUE!</v>
      </c>
      <c r="L1272" s="34" t="e">
        <f t="shared" si="217"/>
        <v>#VALUE!</v>
      </c>
      <c r="M1272" s="32">
        <v>0.2</v>
      </c>
    </row>
    <row r="1273" spans="1:13" ht="16.5" thickBot="1">
      <c r="A1273" s="28" t="s">
        <v>32</v>
      </c>
      <c r="B1273" s="59" t="s">
        <v>43</v>
      </c>
      <c r="C1273" s="34" t="e">
        <f t="shared" ref="C1273:L1282" si="218">B1242-C1243</f>
        <v>#VALUE!</v>
      </c>
      <c r="D1273" s="34" t="e">
        <f t="shared" si="218"/>
        <v>#VALUE!</v>
      </c>
      <c r="E1273" s="34"/>
      <c r="F1273" s="34"/>
      <c r="G1273" s="34"/>
      <c r="H1273" s="34" t="e">
        <f t="shared" si="218"/>
        <v>#VALUE!</v>
      </c>
      <c r="I1273" s="34" t="e">
        <f>H1242-I1243</f>
        <v>#VALUE!</v>
      </c>
      <c r="J1273" s="34"/>
      <c r="K1273" s="34" t="e">
        <f t="shared" si="218"/>
        <v>#VALUE!</v>
      </c>
      <c r="L1273" s="34"/>
      <c r="M1273" s="32">
        <v>0</v>
      </c>
    </row>
    <row r="1274" spans="1:13" ht="16.5" thickBot="1">
      <c r="A1274" s="28" t="s">
        <v>33</v>
      </c>
      <c r="B1274" s="59" t="s">
        <v>43</v>
      </c>
      <c r="C1274" s="34">
        <f t="shared" si="218"/>
        <v>-1</v>
      </c>
      <c r="D1274" s="34">
        <f t="shared" si="218"/>
        <v>-30</v>
      </c>
      <c r="E1274" s="34" t="e">
        <f t="shared" si="218"/>
        <v>#VALUE!</v>
      </c>
      <c r="F1274" s="34"/>
      <c r="G1274" s="34">
        <f t="shared" si="218"/>
        <v>-16</v>
      </c>
      <c r="H1274" s="34">
        <f t="shared" si="218"/>
        <v>-675</v>
      </c>
      <c r="I1274" s="34" t="e">
        <f t="shared" si="218"/>
        <v>#VALUE!</v>
      </c>
      <c r="J1274" s="34" t="e">
        <f t="shared" si="218"/>
        <v>#VALUE!</v>
      </c>
      <c r="K1274" s="34">
        <f t="shared" si="218"/>
        <v>-674</v>
      </c>
      <c r="L1274" s="34">
        <f t="shared" si="218"/>
        <v>-675</v>
      </c>
      <c r="M1274" s="32">
        <v>-369.33333333333331</v>
      </c>
    </row>
    <row r="1275" spans="1:13" ht="16.5" thickBot="1">
      <c r="A1275" s="28" t="s">
        <v>34</v>
      </c>
      <c r="B1275" s="59" t="s">
        <v>43</v>
      </c>
      <c r="C1275" s="34">
        <f t="shared" si="218"/>
        <v>-2051</v>
      </c>
      <c r="D1275" s="34">
        <f t="shared" si="218"/>
        <v>-2148</v>
      </c>
      <c r="E1275" s="34">
        <f t="shared" si="218"/>
        <v>-2070</v>
      </c>
      <c r="F1275" s="34">
        <f t="shared" si="218"/>
        <v>-2037</v>
      </c>
      <c r="G1275" s="34">
        <f t="shared" si="218"/>
        <v>-1928</v>
      </c>
      <c r="H1275" s="34">
        <f t="shared" si="218"/>
        <v>-1964</v>
      </c>
      <c r="I1275" s="34">
        <f t="shared" si="218"/>
        <v>-1236</v>
      </c>
      <c r="J1275" s="34">
        <f t="shared" si="218"/>
        <v>-1293</v>
      </c>
      <c r="K1275" s="34">
        <f t="shared" si="218"/>
        <v>-1300</v>
      </c>
      <c r="L1275" s="34">
        <f t="shared" si="218"/>
        <v>-1193</v>
      </c>
      <c r="M1275" s="32">
        <v>-1722</v>
      </c>
    </row>
    <row r="1276" spans="1:13" ht="16.5" thickBot="1">
      <c r="A1276" s="28" t="s">
        <v>35</v>
      </c>
      <c r="B1276" s="59" t="s">
        <v>43</v>
      </c>
      <c r="C1276" s="34">
        <f t="shared" si="218"/>
        <v>141</v>
      </c>
      <c r="D1276" s="34">
        <f t="shared" si="218"/>
        <v>-6</v>
      </c>
      <c r="E1276" s="34">
        <f t="shared" si="218"/>
        <v>-7</v>
      </c>
      <c r="F1276" s="34">
        <f t="shared" si="218"/>
        <v>-7</v>
      </c>
      <c r="G1276" s="34">
        <f t="shared" si="218"/>
        <v>54</v>
      </c>
      <c r="H1276" s="34">
        <f t="shared" si="218"/>
        <v>-64</v>
      </c>
      <c r="I1276" s="34">
        <f t="shared" si="218"/>
        <v>16</v>
      </c>
      <c r="J1276" s="34">
        <f t="shared" si="218"/>
        <v>-17</v>
      </c>
      <c r="K1276" s="34">
        <f t="shared" si="218"/>
        <v>19</v>
      </c>
      <c r="L1276" s="34">
        <f t="shared" si="218"/>
        <v>0</v>
      </c>
      <c r="M1276" s="32">
        <v>12.9</v>
      </c>
    </row>
    <row r="1277" spans="1:13" ht="16.5" thickBot="1">
      <c r="A1277" s="28" t="s">
        <v>36</v>
      </c>
      <c r="B1277" s="59" t="s">
        <v>43</v>
      </c>
      <c r="C1277" s="34">
        <f t="shared" si="218"/>
        <v>26</v>
      </c>
      <c r="D1277" s="34">
        <f t="shared" si="218"/>
        <v>-54</v>
      </c>
      <c r="E1277" s="34">
        <f t="shared" si="218"/>
        <v>3</v>
      </c>
      <c r="F1277" s="34">
        <f t="shared" si="218"/>
        <v>-103</v>
      </c>
      <c r="G1277" s="34">
        <f t="shared" si="218"/>
        <v>-20</v>
      </c>
      <c r="H1277" s="34">
        <f t="shared" si="218"/>
        <v>-72</v>
      </c>
      <c r="I1277" s="34">
        <f t="shared" si="218"/>
        <v>-31</v>
      </c>
      <c r="J1277" s="34">
        <f t="shared" si="218"/>
        <v>-39</v>
      </c>
      <c r="K1277" s="34">
        <f t="shared" si="218"/>
        <v>-34</v>
      </c>
      <c r="L1277" s="34">
        <f t="shared" si="218"/>
        <v>-46</v>
      </c>
      <c r="M1277" s="32">
        <v>-37</v>
      </c>
    </row>
    <row r="1278" spans="1:13" ht="16.5" thickBot="1">
      <c r="A1278" s="28" t="s">
        <v>37</v>
      </c>
      <c r="B1278" s="59" t="s">
        <v>43</v>
      </c>
      <c r="C1278" s="34">
        <f t="shared" si="218"/>
        <v>-15</v>
      </c>
      <c r="D1278" s="34">
        <f t="shared" si="218"/>
        <v>-30</v>
      </c>
      <c r="E1278" s="34">
        <f t="shared" si="218"/>
        <v>-25</v>
      </c>
      <c r="F1278" s="34">
        <f t="shared" si="218"/>
        <v>-228</v>
      </c>
      <c r="G1278" s="34">
        <f t="shared" si="218"/>
        <v>-5</v>
      </c>
      <c r="H1278" s="34">
        <f t="shared" si="218"/>
        <v>-55</v>
      </c>
      <c r="I1278" s="34">
        <f t="shared" si="218"/>
        <v>-50</v>
      </c>
      <c r="J1278" s="34">
        <f t="shared" si="218"/>
        <v>-56</v>
      </c>
      <c r="K1278" s="34">
        <f t="shared" si="218"/>
        <v>-21</v>
      </c>
      <c r="L1278" s="34">
        <f t="shared" si="218"/>
        <v>-35</v>
      </c>
      <c r="M1278" s="32">
        <v>-52</v>
      </c>
    </row>
    <row r="1279" spans="1:13" ht="16.5" thickBot="1">
      <c r="A1279" s="28" t="s">
        <v>38</v>
      </c>
      <c r="B1279" s="59" t="s">
        <v>43</v>
      </c>
      <c r="C1279" s="34">
        <f t="shared" si="218"/>
        <v>1039</v>
      </c>
      <c r="D1279" s="34">
        <f t="shared" si="218"/>
        <v>1469</v>
      </c>
      <c r="E1279" s="34">
        <f t="shared" si="218"/>
        <v>1586</v>
      </c>
      <c r="F1279" s="34">
        <f t="shared" si="218"/>
        <v>1595</v>
      </c>
      <c r="G1279" s="34">
        <f t="shared" si="218"/>
        <v>1699</v>
      </c>
      <c r="H1279" s="34">
        <f t="shared" si="218"/>
        <v>1622</v>
      </c>
      <c r="I1279" s="34">
        <f t="shared" si="218"/>
        <v>1481</v>
      </c>
      <c r="J1279" s="34">
        <f t="shared" si="218"/>
        <v>1488</v>
      </c>
      <c r="K1279" s="34">
        <f t="shared" si="218"/>
        <v>1472</v>
      </c>
      <c r="L1279" s="34">
        <f t="shared" si="218"/>
        <v>1416</v>
      </c>
      <c r="M1279" s="32">
        <v>1486.7</v>
      </c>
    </row>
    <row r="1280" spans="1:13" ht="16.5" thickBot="1">
      <c r="A1280" s="28" t="s">
        <v>39</v>
      </c>
      <c r="B1280" s="59" t="s">
        <v>43</v>
      </c>
      <c r="C1280" s="34">
        <f t="shared" si="218"/>
        <v>340</v>
      </c>
      <c r="D1280" s="34">
        <f t="shared" si="218"/>
        <v>407</v>
      </c>
      <c r="E1280" s="34">
        <f t="shared" si="218"/>
        <v>282</v>
      </c>
      <c r="F1280" s="34">
        <f t="shared" si="218"/>
        <v>-7</v>
      </c>
      <c r="G1280" s="34">
        <f t="shared" si="218"/>
        <v>18</v>
      </c>
      <c r="H1280" s="34">
        <f t="shared" si="218"/>
        <v>56</v>
      </c>
      <c r="I1280" s="34">
        <f t="shared" si="218"/>
        <v>32</v>
      </c>
      <c r="J1280" s="34">
        <f t="shared" si="218"/>
        <v>20</v>
      </c>
      <c r="K1280" s="34">
        <f t="shared" si="218"/>
        <v>23</v>
      </c>
      <c r="L1280" s="34">
        <f t="shared" si="218"/>
        <v>-2</v>
      </c>
      <c r="M1280" s="32">
        <v>116.9</v>
      </c>
    </row>
    <row r="1281" spans="1:13" ht="16.5" thickBot="1">
      <c r="A1281" s="28" t="s">
        <v>40</v>
      </c>
      <c r="B1281" s="59" t="s">
        <v>43</v>
      </c>
      <c r="C1281" s="34">
        <f t="shared" si="218"/>
        <v>69</v>
      </c>
      <c r="D1281" s="34">
        <f t="shared" si="218"/>
        <v>115</v>
      </c>
      <c r="E1281" s="34">
        <f t="shared" si="218"/>
        <v>365</v>
      </c>
      <c r="F1281" s="34">
        <f t="shared" si="218"/>
        <v>-35</v>
      </c>
      <c r="G1281" s="34">
        <f t="shared" si="218"/>
        <v>58</v>
      </c>
      <c r="H1281" s="34">
        <f t="shared" si="218"/>
        <v>39</v>
      </c>
      <c r="I1281" s="34">
        <f t="shared" si="218"/>
        <v>18</v>
      </c>
      <c r="J1281" s="34">
        <f t="shared" si="218"/>
        <v>27</v>
      </c>
      <c r="K1281" s="34">
        <f t="shared" si="218"/>
        <v>93</v>
      </c>
      <c r="L1281" s="34">
        <f t="shared" si="218"/>
        <v>61</v>
      </c>
      <c r="M1281" s="32">
        <v>81</v>
      </c>
    </row>
    <row r="1282" spans="1:13" ht="16.5" thickBot="1">
      <c r="A1282" s="33" t="s">
        <v>41</v>
      </c>
      <c r="B1282" s="60" t="s">
        <v>43</v>
      </c>
      <c r="C1282" s="34">
        <f t="shared" si="218"/>
        <v>242</v>
      </c>
      <c r="D1282" s="34">
        <f t="shared" si="218"/>
        <v>273</v>
      </c>
      <c r="E1282" s="34">
        <f t="shared" si="218"/>
        <v>393</v>
      </c>
      <c r="F1282" s="34">
        <f t="shared" si="218"/>
        <v>282</v>
      </c>
      <c r="G1282" s="34">
        <f t="shared" si="218"/>
        <v>317</v>
      </c>
      <c r="H1282" s="34">
        <f t="shared" si="218"/>
        <v>418</v>
      </c>
      <c r="I1282" s="34">
        <f t="shared" si="218"/>
        <v>360</v>
      </c>
      <c r="J1282" s="34">
        <f t="shared" si="218"/>
        <v>195</v>
      </c>
      <c r="K1282" s="34">
        <f t="shared" si="218"/>
        <v>410</v>
      </c>
      <c r="L1282" s="34">
        <f>K1251-L1252</f>
        <v>325</v>
      </c>
      <c r="M1282" s="35">
        <v>321.5</v>
      </c>
    </row>
    <row r="1283" spans="1:13" ht="17.25" thickTop="1" thickBot="1">
      <c r="A1283" s="37" t="s">
        <v>42</v>
      </c>
      <c r="B1283" s="38" t="s">
        <v>43</v>
      </c>
      <c r="C1283" s="39" t="s">
        <v>47</v>
      </c>
      <c r="D1283" s="39" t="s">
        <v>47</v>
      </c>
      <c r="E1283" s="39" t="s">
        <v>47</v>
      </c>
      <c r="F1283" s="39" t="s">
        <v>47</v>
      </c>
      <c r="G1283" s="39">
        <f t="shared" ref="G1283:L1283" si="219">B1247-G1252</f>
        <v>2018</v>
      </c>
      <c r="H1283" s="39">
        <f t="shared" si="219"/>
        <v>2025</v>
      </c>
      <c r="I1283" s="39">
        <f t="shared" si="219"/>
        <v>1987</v>
      </c>
      <c r="J1283" s="39">
        <f t="shared" si="219"/>
        <v>1740</v>
      </c>
      <c r="K1283" s="39">
        <f t="shared" si="219"/>
        <v>2086</v>
      </c>
      <c r="L1283" s="39">
        <f t="shared" si="219"/>
        <v>1864</v>
      </c>
      <c r="M1283" s="40">
        <v>1953.3333333333333</v>
      </c>
    </row>
    <row r="1284" spans="1:13" ht="15.75">
      <c r="A1284" s="41"/>
      <c r="B1284" s="42"/>
      <c r="C1284" s="43"/>
      <c r="D1284" s="43"/>
      <c r="E1284" s="43"/>
      <c r="F1284" s="43"/>
      <c r="G1284" s="43"/>
      <c r="H1284" s="44"/>
      <c r="I1284" s="44"/>
      <c r="J1284" s="44"/>
      <c r="K1284" s="44"/>
      <c r="L1284" s="44"/>
      <c r="M1284" s="43"/>
    </row>
    <row r="1285" spans="1:13" ht="15.75">
      <c r="A1285" s="61"/>
      <c r="B1285" s="62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</row>
    <row r="1286" spans="1:13" ht="15.75">
      <c r="A1286" s="21" t="s">
        <v>115</v>
      </c>
      <c r="B1286" s="21"/>
      <c r="C1286" s="21"/>
      <c r="D1286" s="21"/>
      <c r="E1286" s="21"/>
      <c r="F1286" s="21"/>
      <c r="G1286" s="21"/>
      <c r="H1286" s="22"/>
      <c r="I1286" s="22"/>
      <c r="J1286" s="22"/>
      <c r="K1286" s="22"/>
      <c r="L1286" s="22"/>
      <c r="M1286" s="23"/>
    </row>
    <row r="1287" spans="1:13" ht="16.5" thickBot="1">
      <c r="A1287" s="24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3"/>
    </row>
    <row r="1288" spans="1:13" ht="32.25" thickBot="1">
      <c r="A1288" s="3" t="s">
        <v>27</v>
      </c>
      <c r="B1288" s="4" t="s">
        <v>52</v>
      </c>
      <c r="C1288" s="4" t="s">
        <v>53</v>
      </c>
      <c r="D1288" s="4" t="s">
        <v>54</v>
      </c>
      <c r="E1288" s="4" t="s">
        <v>55</v>
      </c>
      <c r="F1288" s="4" t="s">
        <v>56</v>
      </c>
      <c r="G1288" s="4" t="s">
        <v>57</v>
      </c>
      <c r="H1288" s="4" t="s">
        <v>58</v>
      </c>
      <c r="I1288" s="4" t="s">
        <v>59</v>
      </c>
      <c r="J1288" s="4" t="s">
        <v>60</v>
      </c>
      <c r="K1288" s="4" t="s">
        <v>61</v>
      </c>
      <c r="L1288" s="4" t="s">
        <v>62</v>
      </c>
      <c r="M1288" s="58" t="s">
        <v>28</v>
      </c>
    </row>
    <row r="1289" spans="1:13" ht="16.5" thickBot="1">
      <c r="A1289" s="28" t="s">
        <v>30</v>
      </c>
      <c r="B1289" s="47" t="s">
        <v>47</v>
      </c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9"/>
    </row>
    <row r="1290" spans="1:13" ht="16.5" thickBot="1">
      <c r="A1290" s="28" t="s">
        <v>31</v>
      </c>
      <c r="B1290" s="47" t="s">
        <v>47</v>
      </c>
      <c r="C1290" s="48"/>
      <c r="D1290" s="48"/>
      <c r="E1290" s="48" t="e">
        <f t="shared" ref="E1290:K1290" si="220">(D1241-E1242)/D1241</f>
        <v>#VALUE!</v>
      </c>
      <c r="F1290" s="48"/>
      <c r="G1290" s="48"/>
      <c r="H1290" s="48"/>
      <c r="I1290" s="48"/>
      <c r="J1290" s="48" t="e">
        <f t="shared" si="220"/>
        <v>#VALUE!</v>
      </c>
      <c r="K1290" s="48" t="e">
        <f t="shared" si="220"/>
        <v>#VALUE!</v>
      </c>
      <c r="L1290" s="48"/>
      <c r="M1290" s="49">
        <v>0.77777777777777768</v>
      </c>
    </row>
    <row r="1291" spans="1:13" ht="16.5" thickBot="1">
      <c r="A1291" s="28" t="s">
        <v>32</v>
      </c>
      <c r="B1291" s="47" t="s">
        <v>47</v>
      </c>
      <c r="C1291" s="48" t="e">
        <f>(B1242-C1243)/B1242</f>
        <v>#VALUE!</v>
      </c>
      <c r="D1291" s="48"/>
      <c r="E1291" s="48"/>
      <c r="F1291" s="48"/>
      <c r="G1291" s="48"/>
      <c r="H1291" s="48"/>
      <c r="I1291" s="48" t="e">
        <f>(H1242-I1243)/H1242</f>
        <v>#VALUE!</v>
      </c>
      <c r="J1291" s="48"/>
      <c r="K1291" s="48" t="e">
        <f>(J1242-K1243)/J1242</f>
        <v>#VALUE!</v>
      </c>
      <c r="L1291" s="48"/>
      <c r="M1291" s="49">
        <v>0.66666666666666663</v>
      </c>
    </row>
    <row r="1292" spans="1:13" ht="16.5" thickBot="1">
      <c r="A1292" s="28" t="s">
        <v>33</v>
      </c>
      <c r="B1292" s="47" t="s">
        <v>47</v>
      </c>
      <c r="C1292" s="48"/>
      <c r="D1292" s="48"/>
      <c r="E1292" s="48" t="e">
        <f t="shared" ref="E1292:J1292" si="221">(D1243-E1244)/D1243</f>
        <v>#VALUE!</v>
      </c>
      <c r="F1292" s="48"/>
      <c r="G1292" s="48"/>
      <c r="H1292" s="48"/>
      <c r="I1292" s="48" t="e">
        <f t="shared" si="221"/>
        <v>#VALUE!</v>
      </c>
      <c r="J1292" s="48" t="e">
        <f t="shared" si="221"/>
        <v>#VALUE!</v>
      </c>
      <c r="K1292" s="48"/>
      <c r="L1292" s="48"/>
      <c r="M1292" s="49">
        <v>-412.66666666666669</v>
      </c>
    </row>
    <row r="1293" spans="1:13" ht="16.5" thickBot="1">
      <c r="A1293" s="28" t="s">
        <v>34</v>
      </c>
      <c r="B1293" s="47" t="s">
        <v>47</v>
      </c>
      <c r="C1293" s="48">
        <f t="shared" ref="C1293:L1300" si="222">(B1244-C1245)/B1244</f>
        <v>-41.857142857142854</v>
      </c>
      <c r="D1293" s="48">
        <f t="shared" si="222"/>
        <v>-2148</v>
      </c>
      <c r="E1293" s="48">
        <f t="shared" si="222"/>
        <v>-69</v>
      </c>
      <c r="F1293" s="48">
        <f t="shared" si="222"/>
        <v>-63.65625</v>
      </c>
      <c r="G1293" s="48"/>
      <c r="H1293" s="48">
        <f t="shared" si="222"/>
        <v>-122.75</v>
      </c>
      <c r="I1293" s="48">
        <f t="shared" si="222"/>
        <v>-1.8311111111111111</v>
      </c>
      <c r="J1293" s="48">
        <f t="shared" si="222"/>
        <v>-1.9861751152073732</v>
      </c>
      <c r="K1293" s="48">
        <f t="shared" si="222"/>
        <v>-2.264808362369338</v>
      </c>
      <c r="L1293" s="48">
        <f t="shared" si="222"/>
        <v>-1.7700296735905046</v>
      </c>
      <c r="M1293" s="49">
        <v>-272.5683907910468</v>
      </c>
    </row>
    <row r="1294" spans="1:13" ht="16.5" thickBot="1">
      <c r="A1294" s="28" t="s">
        <v>35</v>
      </c>
      <c r="B1294" s="47" t="s">
        <v>47</v>
      </c>
      <c r="C1294" s="48">
        <f t="shared" si="222"/>
        <v>6.1923583662714096E-2</v>
      </c>
      <c r="D1294" s="48">
        <f t="shared" si="222"/>
        <v>-2.8571428571428571E-3</v>
      </c>
      <c r="E1294" s="48">
        <f t="shared" si="222"/>
        <v>-3.2573289902280132E-3</v>
      </c>
      <c r="F1294" s="48">
        <f t="shared" si="222"/>
        <v>-3.3333333333333335E-3</v>
      </c>
      <c r="G1294" s="48">
        <f t="shared" si="222"/>
        <v>2.6099565007249879E-2</v>
      </c>
      <c r="H1294" s="48">
        <f t="shared" si="222"/>
        <v>-3.3195020746887967E-2</v>
      </c>
      <c r="I1294" s="48">
        <f t="shared" si="222"/>
        <v>8.0808080808080808E-3</v>
      </c>
      <c r="J1294" s="48">
        <f t="shared" si="222"/>
        <v>-8.8958660387231814E-3</v>
      </c>
      <c r="K1294" s="48">
        <f t="shared" si="222"/>
        <v>9.7736625514403298E-3</v>
      </c>
      <c r="L1294" s="48">
        <f t="shared" si="222"/>
        <v>0</v>
      </c>
      <c r="M1294" s="49">
        <v>5.4338927335897029E-3</v>
      </c>
    </row>
    <row r="1295" spans="1:13" ht="16.5" thickBot="1">
      <c r="A1295" s="28" t="s">
        <v>36</v>
      </c>
      <c r="B1295" s="47" t="s">
        <v>47</v>
      </c>
      <c r="C1295" s="48">
        <f t="shared" si="222"/>
        <v>1.1570983533600357E-2</v>
      </c>
      <c r="D1295" s="48">
        <f t="shared" si="222"/>
        <v>-2.5280898876404494E-2</v>
      </c>
      <c r="E1295" s="48">
        <f t="shared" si="222"/>
        <v>1.4245014245014246E-3</v>
      </c>
      <c r="F1295" s="48">
        <f t="shared" si="222"/>
        <v>-4.7773654916512059E-2</v>
      </c>
      <c r="G1295" s="48">
        <f t="shared" si="222"/>
        <v>-9.4921689606074985E-3</v>
      </c>
      <c r="H1295" s="48">
        <f t="shared" si="222"/>
        <v>-3.5732009925558313E-2</v>
      </c>
      <c r="I1295" s="48">
        <f t="shared" si="222"/>
        <v>-1.5562248995983935E-2</v>
      </c>
      <c r="J1295" s="48">
        <f t="shared" si="222"/>
        <v>-1.9857433808553971E-2</v>
      </c>
      <c r="K1295" s="48">
        <f t="shared" si="222"/>
        <v>-1.7634854771784232E-2</v>
      </c>
      <c r="L1295" s="48">
        <f t="shared" si="222"/>
        <v>-2.3896103896103898E-2</v>
      </c>
      <c r="M1295" s="49">
        <v>-1.8223388919340659E-2</v>
      </c>
    </row>
    <row r="1296" spans="1:13" ht="16.5" thickBot="1">
      <c r="A1296" s="28" t="s">
        <v>37</v>
      </c>
      <c r="B1296" s="47" t="s">
        <v>47</v>
      </c>
      <c r="C1296" s="48">
        <f t="shared" si="222"/>
        <v>-6.4599483204134363E-3</v>
      </c>
      <c r="D1296" s="48">
        <f t="shared" si="222"/>
        <v>-1.3507429085997299E-2</v>
      </c>
      <c r="E1296" s="48">
        <f t="shared" si="222"/>
        <v>-1.1415525114155251E-2</v>
      </c>
      <c r="F1296" s="48">
        <f t="shared" si="222"/>
        <v>-0.10841654778887304</v>
      </c>
      <c r="G1296" s="48">
        <f t="shared" si="222"/>
        <v>-2.213368747233289E-3</v>
      </c>
      <c r="H1296" s="48">
        <f t="shared" si="222"/>
        <v>-2.5858015984955338E-2</v>
      </c>
      <c r="I1296" s="48">
        <f t="shared" si="222"/>
        <v>-2.3957834211787255E-2</v>
      </c>
      <c r="J1296" s="48">
        <f t="shared" si="222"/>
        <v>-2.768166089965398E-2</v>
      </c>
      <c r="K1296" s="48">
        <f t="shared" si="222"/>
        <v>-1.0484273589615577E-2</v>
      </c>
      <c r="L1296" s="48">
        <f t="shared" si="222"/>
        <v>-1.7838939857288481E-2</v>
      </c>
      <c r="M1296" s="49">
        <v>-2.4783354359997296E-2</v>
      </c>
    </row>
    <row r="1297" spans="1:14" ht="16.5" thickBot="1">
      <c r="A1297" s="28" t="s">
        <v>38</v>
      </c>
      <c r="B1297" s="47" t="s">
        <v>47</v>
      </c>
      <c r="C1297" s="48">
        <f t="shared" si="222"/>
        <v>0.44156396090097749</v>
      </c>
      <c r="D1297" s="48">
        <f t="shared" si="222"/>
        <v>0.62858365425759521</v>
      </c>
      <c r="E1297" s="48">
        <f t="shared" si="222"/>
        <v>0.70457574411372725</v>
      </c>
      <c r="F1297" s="48">
        <f t="shared" si="222"/>
        <v>0.72009029345372455</v>
      </c>
      <c r="G1297" s="48">
        <f t="shared" si="222"/>
        <v>0.72887172887172891</v>
      </c>
      <c r="H1297" s="48">
        <f t="shared" si="222"/>
        <v>0.71643109540636041</v>
      </c>
      <c r="I1297" s="48">
        <f t="shared" si="222"/>
        <v>0.67873510540788262</v>
      </c>
      <c r="J1297" s="48">
        <f t="shared" si="222"/>
        <v>0.69630322882545626</v>
      </c>
      <c r="K1297" s="48">
        <f t="shared" si="222"/>
        <v>0.70803270803270801</v>
      </c>
      <c r="L1297" s="48">
        <f t="shared" si="222"/>
        <v>0.69960474308300391</v>
      </c>
      <c r="M1297" s="49">
        <v>0.67227922623531655</v>
      </c>
    </row>
    <row r="1298" spans="1:14" ht="16.5" thickBot="1">
      <c r="A1298" s="28" t="s">
        <v>39</v>
      </c>
      <c r="B1298" s="47" t="s">
        <v>47</v>
      </c>
      <c r="C1298" s="48">
        <f t="shared" si="222"/>
        <v>0.32850241545893721</v>
      </c>
      <c r="D1298" s="48">
        <f t="shared" si="222"/>
        <v>0.30974124809741249</v>
      </c>
      <c r="E1298" s="48">
        <f t="shared" si="222"/>
        <v>0.32488479262672809</v>
      </c>
      <c r="F1298" s="48">
        <f t="shared" si="222"/>
        <v>-1.0526315789473684E-2</v>
      </c>
      <c r="G1298" s="48">
        <f t="shared" si="222"/>
        <v>2.903225806451613E-2</v>
      </c>
      <c r="H1298" s="48">
        <f t="shared" si="222"/>
        <v>8.8607594936708861E-2</v>
      </c>
      <c r="I1298" s="48">
        <f t="shared" si="222"/>
        <v>4.9844236760124609E-2</v>
      </c>
      <c r="J1298" s="48">
        <f t="shared" si="222"/>
        <v>2.8530670470756064E-2</v>
      </c>
      <c r="K1298" s="48">
        <f t="shared" si="222"/>
        <v>3.543913713405239E-2</v>
      </c>
      <c r="L1298" s="48">
        <f t="shared" si="222"/>
        <v>-3.2948929159802307E-3</v>
      </c>
      <c r="M1298" s="49">
        <v>0.11807611448437819</v>
      </c>
    </row>
    <row r="1299" spans="1:14" ht="16.5" thickBot="1">
      <c r="A1299" s="28" t="s">
        <v>40</v>
      </c>
      <c r="B1299" s="47" t="s">
        <v>47</v>
      </c>
      <c r="C1299" s="48">
        <f t="shared" si="222"/>
        <v>0.12545454545454546</v>
      </c>
      <c r="D1299" s="48">
        <f t="shared" si="222"/>
        <v>0.16546762589928057</v>
      </c>
      <c r="E1299" s="48">
        <f t="shared" si="222"/>
        <v>0.40242557883131203</v>
      </c>
      <c r="F1299" s="48">
        <f t="shared" si="222"/>
        <v>-5.9726962457337884E-2</v>
      </c>
      <c r="G1299" s="48">
        <f t="shared" si="222"/>
        <v>8.6309523809523808E-2</v>
      </c>
      <c r="H1299" s="48">
        <f t="shared" si="222"/>
        <v>6.4784053156146174E-2</v>
      </c>
      <c r="I1299" s="48">
        <f t="shared" si="222"/>
        <v>3.125E-2</v>
      </c>
      <c r="J1299" s="48">
        <f t="shared" si="222"/>
        <v>4.4262295081967211E-2</v>
      </c>
      <c r="K1299" s="48">
        <f t="shared" si="222"/>
        <v>0.13656387665198239</v>
      </c>
      <c r="L1299" s="48">
        <f t="shared" si="222"/>
        <v>9.7444089456869012E-2</v>
      </c>
      <c r="M1299" s="49">
        <v>0.1094234625884289</v>
      </c>
    </row>
    <row r="1300" spans="1:14" ht="16.5" thickBot="1">
      <c r="A1300" s="33" t="s">
        <v>41</v>
      </c>
      <c r="B1300" s="47" t="s">
        <v>47</v>
      </c>
      <c r="C1300" s="48">
        <f t="shared" si="222"/>
        <v>0.44241316270566727</v>
      </c>
      <c r="D1300" s="48">
        <f t="shared" si="222"/>
        <v>0.56756756756756754</v>
      </c>
      <c r="E1300" s="48">
        <f t="shared" si="222"/>
        <v>0.67758620689655169</v>
      </c>
      <c r="F1300" s="48">
        <f t="shared" si="222"/>
        <v>0.52029520295202947</v>
      </c>
      <c r="G1300" s="48">
        <f t="shared" si="222"/>
        <v>0.51046698872785834</v>
      </c>
      <c r="H1300" s="48">
        <f t="shared" si="222"/>
        <v>0.68078175895765469</v>
      </c>
      <c r="I1300" s="48">
        <f t="shared" si="222"/>
        <v>0.63943161634103018</v>
      </c>
      <c r="J1300" s="48">
        <f t="shared" si="222"/>
        <v>0.34946236559139787</v>
      </c>
      <c r="K1300" s="48">
        <f t="shared" si="222"/>
        <v>0.70325900514579764</v>
      </c>
      <c r="L1300" s="48">
        <f>(K1251-L1252)/K1251</f>
        <v>0.55272108843537415</v>
      </c>
      <c r="M1300" s="49">
        <v>0.56439849633209282</v>
      </c>
    </row>
    <row r="1301" spans="1:14" ht="17.25" thickTop="1" thickBot="1">
      <c r="A1301" s="64" t="s">
        <v>42</v>
      </c>
      <c r="B1301" s="51"/>
      <c r="C1301" s="51"/>
      <c r="D1301" s="51"/>
      <c r="E1301" s="51"/>
      <c r="F1301" s="51"/>
      <c r="G1301" s="51">
        <f t="shared" ref="G1301:L1301" si="223">(B1247-G1252)/B1247</f>
        <v>0.86907838070628773</v>
      </c>
      <c r="H1301" s="51">
        <f t="shared" si="223"/>
        <v>0.9117514633048176</v>
      </c>
      <c r="I1301" s="51">
        <f t="shared" si="223"/>
        <v>0.90730593607305932</v>
      </c>
      <c r="J1301" s="51">
        <f t="shared" si="223"/>
        <v>0.82738944365192579</v>
      </c>
      <c r="K1301" s="51">
        <f t="shared" si="223"/>
        <v>0.92341744134572823</v>
      </c>
      <c r="L1301" s="51">
        <f t="shared" si="223"/>
        <v>0.87635166901739536</v>
      </c>
      <c r="M1301" s="49">
        <v>0.8858823890165356</v>
      </c>
    </row>
    <row r="1302" spans="1:14" ht="32.25" thickBot="1">
      <c r="A1302" s="64" t="s">
        <v>67</v>
      </c>
      <c r="B1302" s="53"/>
      <c r="C1302" s="53"/>
      <c r="D1302" s="53"/>
      <c r="E1302" s="53"/>
      <c r="F1302" s="53"/>
      <c r="G1302" s="53"/>
      <c r="H1302" s="53"/>
      <c r="I1302" s="53"/>
      <c r="J1302" s="54"/>
      <c r="K1302" s="54">
        <f>AVERAGE(G1301:K1301)</f>
        <v>0.88778853301636373</v>
      </c>
      <c r="L1302" s="54">
        <f>AVERAGE(H1301:L1301)</f>
        <v>0.88924319067858515</v>
      </c>
      <c r="M1302" s="54"/>
    </row>
    <row r="1303" spans="1:14" ht="15.75">
      <c r="A1303" s="18"/>
      <c r="B1303" s="20"/>
      <c r="C1303" s="20"/>
      <c r="D1303" s="20"/>
      <c r="E1303" s="20"/>
      <c r="F1303" s="20"/>
      <c r="G1303" s="19"/>
      <c r="H1303" s="19"/>
      <c r="I1303" s="19"/>
      <c r="J1303" s="19"/>
      <c r="K1303" s="19"/>
      <c r="L1303" s="19"/>
    </row>
    <row r="1304" spans="1:14" ht="16.5" thickBot="1">
      <c r="A1304" s="50"/>
      <c r="B1304" s="53"/>
      <c r="C1304" s="53"/>
      <c r="D1304" s="53"/>
      <c r="E1304" s="53"/>
      <c r="F1304" s="53"/>
      <c r="G1304" s="53"/>
      <c r="H1304" s="53"/>
      <c r="I1304" s="53"/>
      <c r="J1304" s="54"/>
      <c r="K1304" s="54"/>
      <c r="L1304" s="54"/>
      <c r="M1304" s="54"/>
      <c r="N1304" s="54"/>
    </row>
    <row r="1306" spans="1:14" ht="15.75">
      <c r="A1306" s="1" t="s">
        <v>116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4" ht="16.5" thickBo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4" ht="16.5" thickBot="1">
      <c r="A1308" s="3"/>
      <c r="B1308" s="4" t="s">
        <v>1</v>
      </c>
      <c r="C1308" s="4" t="s">
        <v>2</v>
      </c>
      <c r="D1308" s="4" t="s">
        <v>3</v>
      </c>
      <c r="E1308" s="4" t="s">
        <v>4</v>
      </c>
      <c r="F1308" s="4" t="s">
        <v>5</v>
      </c>
      <c r="G1308" s="4" t="s">
        <v>6</v>
      </c>
      <c r="H1308" s="4" t="s">
        <v>7</v>
      </c>
      <c r="I1308" s="4" t="s">
        <v>8</v>
      </c>
      <c r="J1308" s="4" t="s">
        <v>9</v>
      </c>
      <c r="K1308" s="4" t="s">
        <v>10</v>
      </c>
      <c r="L1308" s="4" t="s">
        <v>11</v>
      </c>
    </row>
    <row r="1309" spans="1:14" ht="16.5" thickBot="1">
      <c r="A1309" s="5" t="s">
        <v>12</v>
      </c>
      <c r="B1309" s="6">
        <v>28</v>
      </c>
      <c r="C1309" s="6"/>
      <c r="D1309" s="6"/>
      <c r="E1309" s="6"/>
      <c r="F1309" s="6"/>
      <c r="G1309" s="8"/>
      <c r="H1309" s="8"/>
      <c r="I1309" s="8"/>
      <c r="J1309" s="8"/>
      <c r="K1309" s="8"/>
      <c r="L1309" s="65"/>
    </row>
    <row r="1310" spans="1:14" ht="16.5" thickBot="1">
      <c r="A1310" s="5">
        <v>1</v>
      </c>
      <c r="B1310" s="6" t="s">
        <v>243</v>
      </c>
      <c r="G1310" s="6" t="s">
        <v>243</v>
      </c>
      <c r="L1310" s="6" t="s">
        <v>243</v>
      </c>
    </row>
    <row r="1311" spans="1:14" ht="16.5" thickBot="1">
      <c r="A1311" s="5">
        <v>2</v>
      </c>
      <c r="B1311" s="6" t="s">
        <v>243</v>
      </c>
    </row>
    <row r="1312" spans="1:14" ht="16.5" thickBot="1">
      <c r="A1312" s="5">
        <v>3</v>
      </c>
      <c r="C1312" s="6"/>
    </row>
    <row r="1313" spans="1:12" ht="16.5" thickBot="1">
      <c r="A1313" s="5">
        <v>4</v>
      </c>
      <c r="C1313" s="6" t="s">
        <v>243</v>
      </c>
    </row>
    <row r="1314" spans="1:12" ht="16.5" thickBot="1">
      <c r="A1314" s="5">
        <v>5</v>
      </c>
      <c r="B1314" s="6">
        <v>1141</v>
      </c>
      <c r="C1314" s="6">
        <v>1057</v>
      </c>
      <c r="D1314" s="6">
        <v>1164</v>
      </c>
      <c r="E1314" s="6">
        <v>1034</v>
      </c>
      <c r="F1314" s="6">
        <v>967</v>
      </c>
      <c r="G1314" s="6">
        <v>925</v>
      </c>
      <c r="H1314" s="6">
        <v>969</v>
      </c>
      <c r="I1314" s="6">
        <v>881</v>
      </c>
      <c r="J1314" s="6">
        <v>867</v>
      </c>
      <c r="K1314" s="6">
        <v>874</v>
      </c>
      <c r="L1314" s="6">
        <v>884</v>
      </c>
    </row>
    <row r="1315" spans="1:12" ht="16.5" thickBot="1">
      <c r="A1315" s="5">
        <v>6</v>
      </c>
      <c r="B1315" s="6">
        <v>1226</v>
      </c>
      <c r="C1315" s="6">
        <v>1166</v>
      </c>
      <c r="D1315" s="6">
        <v>1060</v>
      </c>
      <c r="E1315" s="6">
        <v>1093</v>
      </c>
      <c r="F1315" s="6">
        <v>1013</v>
      </c>
      <c r="G1315" s="6">
        <v>928</v>
      </c>
      <c r="H1315" s="6">
        <v>906</v>
      </c>
      <c r="I1315" s="6">
        <v>953</v>
      </c>
      <c r="J1315" s="6">
        <v>839</v>
      </c>
      <c r="K1315" s="6">
        <v>830</v>
      </c>
      <c r="L1315" s="6">
        <v>829</v>
      </c>
    </row>
    <row r="1316" spans="1:12" ht="16.5" thickBot="1">
      <c r="A1316" s="5">
        <v>7</v>
      </c>
      <c r="B1316" s="6">
        <v>1215</v>
      </c>
      <c r="C1316" s="6">
        <v>1256</v>
      </c>
      <c r="D1316" s="6">
        <v>1182</v>
      </c>
      <c r="E1316" s="6">
        <v>1027</v>
      </c>
      <c r="F1316" s="6">
        <v>1095</v>
      </c>
      <c r="G1316" s="6">
        <v>1021</v>
      </c>
      <c r="H1316" s="6">
        <v>974</v>
      </c>
      <c r="I1316" s="6">
        <v>921</v>
      </c>
      <c r="J1316" s="6">
        <v>983</v>
      </c>
      <c r="K1316" s="6">
        <v>866</v>
      </c>
      <c r="L1316" s="6">
        <v>855</v>
      </c>
    </row>
    <row r="1317" spans="1:12" ht="16.5" thickBot="1">
      <c r="A1317" s="5">
        <v>8</v>
      </c>
      <c r="B1317" s="6">
        <v>1050</v>
      </c>
      <c r="C1317" s="6">
        <v>994</v>
      </c>
      <c r="D1317" s="6">
        <v>1030</v>
      </c>
      <c r="E1317" s="6">
        <v>912</v>
      </c>
      <c r="F1317" s="6">
        <v>825</v>
      </c>
      <c r="G1317" s="6">
        <v>910</v>
      </c>
      <c r="H1317" s="6">
        <v>838</v>
      </c>
      <c r="I1317" s="6">
        <v>820</v>
      </c>
      <c r="J1317" s="6">
        <v>746</v>
      </c>
      <c r="K1317" s="6">
        <v>808</v>
      </c>
      <c r="L1317" s="6">
        <v>729</v>
      </c>
    </row>
    <row r="1318" spans="1:12" ht="16.5" thickBot="1">
      <c r="A1318" s="5">
        <v>9</v>
      </c>
      <c r="B1318" s="6">
        <v>719</v>
      </c>
      <c r="C1318" s="6">
        <v>697</v>
      </c>
      <c r="D1318" s="6">
        <v>599</v>
      </c>
      <c r="E1318" s="6">
        <v>680</v>
      </c>
      <c r="F1318" s="6">
        <v>688</v>
      </c>
      <c r="G1318" s="6">
        <v>682</v>
      </c>
      <c r="H1318" s="6">
        <v>700</v>
      </c>
      <c r="I1318" s="6">
        <v>624</v>
      </c>
      <c r="J1318" s="6">
        <v>649</v>
      </c>
      <c r="K1318" s="6">
        <v>587</v>
      </c>
      <c r="L1318" s="6">
        <v>655</v>
      </c>
    </row>
    <row r="1319" spans="1:12" ht="16.5" thickBot="1">
      <c r="A1319" s="5">
        <v>10</v>
      </c>
      <c r="B1319" s="6">
        <v>552</v>
      </c>
      <c r="C1319" s="6">
        <v>580</v>
      </c>
      <c r="D1319" s="6">
        <v>504</v>
      </c>
      <c r="E1319" s="6">
        <v>568</v>
      </c>
      <c r="F1319" s="6">
        <v>594</v>
      </c>
      <c r="G1319" s="6">
        <v>547</v>
      </c>
      <c r="H1319" s="6">
        <v>522</v>
      </c>
      <c r="I1319" s="6">
        <v>573</v>
      </c>
      <c r="J1319" s="6">
        <v>495</v>
      </c>
      <c r="K1319" s="6">
        <v>523</v>
      </c>
      <c r="L1319" s="6">
        <v>503</v>
      </c>
    </row>
    <row r="1320" spans="1:12" ht="16.5" thickBot="1">
      <c r="A1320" s="5">
        <v>11</v>
      </c>
      <c r="B1320" s="6">
        <v>436</v>
      </c>
      <c r="C1320" s="6">
        <v>478</v>
      </c>
      <c r="D1320" s="6">
        <v>489</v>
      </c>
      <c r="E1320" s="6">
        <v>477</v>
      </c>
      <c r="F1320" s="6">
        <v>513</v>
      </c>
      <c r="G1320" s="6">
        <v>513</v>
      </c>
      <c r="H1320" s="6">
        <v>525</v>
      </c>
      <c r="I1320" s="6">
        <v>470</v>
      </c>
      <c r="J1320" s="6">
        <v>484</v>
      </c>
      <c r="K1320" s="6">
        <v>384</v>
      </c>
      <c r="L1320" s="6">
        <v>437</v>
      </c>
    </row>
    <row r="1321" spans="1:12" ht="16.5" thickBot="1">
      <c r="A1321" s="5">
        <v>12</v>
      </c>
      <c r="B1321" s="6">
        <v>168</v>
      </c>
      <c r="C1321" s="6">
        <v>179</v>
      </c>
      <c r="D1321" s="6">
        <v>177</v>
      </c>
      <c r="E1321" s="6">
        <v>160</v>
      </c>
      <c r="F1321" s="6">
        <v>227</v>
      </c>
      <c r="G1321" s="6">
        <v>169</v>
      </c>
      <c r="H1321" s="6">
        <v>164</v>
      </c>
      <c r="I1321" s="6">
        <v>165</v>
      </c>
      <c r="J1321" s="6">
        <v>166</v>
      </c>
      <c r="K1321" s="6">
        <v>124</v>
      </c>
      <c r="L1321" s="6">
        <v>99</v>
      </c>
    </row>
    <row r="1322" spans="1:12" ht="16.5" thickBot="1">
      <c r="A1322" s="5" t="s">
        <v>13</v>
      </c>
      <c r="B1322" s="6">
        <v>118</v>
      </c>
      <c r="C1322" s="6">
        <v>96</v>
      </c>
      <c r="D1322" s="6"/>
      <c r="E1322" s="6"/>
      <c r="F1322" s="55"/>
      <c r="G1322" s="8"/>
      <c r="H1322" s="8"/>
      <c r="I1322" s="8"/>
      <c r="J1322" s="8"/>
      <c r="K1322" s="8"/>
      <c r="L1322" s="9"/>
    </row>
    <row r="1323" spans="1:12" ht="32.25" thickBot="1">
      <c r="A1323" s="10" t="s">
        <v>14</v>
      </c>
      <c r="B1323" s="11">
        <v>6655</v>
      </c>
      <c r="C1323" s="6" t="s">
        <v>243</v>
      </c>
      <c r="D1323" s="11">
        <v>6205</v>
      </c>
      <c r="E1323" s="11">
        <v>5951</v>
      </c>
      <c r="F1323" s="11">
        <v>5922</v>
      </c>
      <c r="G1323" s="6" t="s">
        <v>243</v>
      </c>
      <c r="H1323" s="11">
        <v>5598</v>
      </c>
      <c r="I1323" s="11">
        <v>5407</v>
      </c>
      <c r="J1323" s="11">
        <v>5229</v>
      </c>
      <c r="K1323" s="11">
        <v>4996</v>
      </c>
      <c r="L1323" s="6" t="s">
        <v>243</v>
      </c>
    </row>
    <row r="1324" spans="1:12" ht="48" thickBot="1">
      <c r="A1324" s="10" t="s">
        <v>15</v>
      </c>
      <c r="B1324" s="56"/>
      <c r="C1324" s="12" t="e">
        <f t="shared" ref="C1324:L1324" si="224">((C1323-B1323)/B1323)</f>
        <v>#VALUE!</v>
      </c>
      <c r="D1324" s="12" t="e">
        <f t="shared" si="224"/>
        <v>#VALUE!</v>
      </c>
      <c r="E1324" s="12">
        <f t="shared" si="224"/>
        <v>-4.0934730056406125E-2</v>
      </c>
      <c r="F1324" s="12">
        <f t="shared" si="224"/>
        <v>-4.8731305662913799E-3</v>
      </c>
      <c r="G1324" s="12" t="e">
        <f t="shared" si="224"/>
        <v>#VALUE!</v>
      </c>
      <c r="H1324" s="12" t="e">
        <f t="shared" si="224"/>
        <v>#VALUE!</v>
      </c>
      <c r="I1324" s="12">
        <f t="shared" si="224"/>
        <v>-3.4119328331546982E-2</v>
      </c>
      <c r="J1324" s="12">
        <f t="shared" si="224"/>
        <v>-3.292028851488811E-2</v>
      </c>
      <c r="K1324" s="12">
        <f t="shared" si="224"/>
        <v>-4.455918913750239E-2</v>
      </c>
      <c r="L1324" s="12" t="e">
        <f t="shared" si="224"/>
        <v>#VALUE!</v>
      </c>
    </row>
    <row r="1325" spans="1:12" ht="48" thickBot="1">
      <c r="A1325" s="10" t="s">
        <v>16</v>
      </c>
      <c r="B1325" s="12"/>
      <c r="C1325" s="12"/>
      <c r="D1325" s="12"/>
      <c r="E1325" s="12"/>
      <c r="F1325" s="13"/>
      <c r="G1325" s="13" t="e">
        <f t="shared" ref="G1325:L1325" si="225">(G1323-B1323)/B1323</f>
        <v>#VALUE!</v>
      </c>
      <c r="H1325" s="13" t="e">
        <f t="shared" si="225"/>
        <v>#VALUE!</v>
      </c>
      <c r="I1325" s="13">
        <f t="shared" si="225"/>
        <v>-0.12860596293311846</v>
      </c>
      <c r="J1325" s="13">
        <f t="shared" si="225"/>
        <v>-0.1213241472021509</v>
      </c>
      <c r="K1325" s="13">
        <f t="shared" si="225"/>
        <v>-0.15636609253630529</v>
      </c>
      <c r="L1325" s="13" t="e">
        <f t="shared" si="225"/>
        <v>#VALUE!</v>
      </c>
    </row>
    <row r="1326" spans="1:12" ht="48" thickBot="1">
      <c r="A1326" s="10" t="s">
        <v>17</v>
      </c>
      <c r="B1326" s="12"/>
      <c r="C1326" s="12"/>
      <c r="D1326" s="12"/>
      <c r="E1326" s="12"/>
      <c r="F1326" s="12"/>
      <c r="G1326" s="12"/>
      <c r="H1326" s="12"/>
      <c r="I1326" s="12"/>
      <c r="J1326" s="12"/>
      <c r="K1326" s="13"/>
      <c r="L1326" s="13" t="e">
        <f>(L1323-B1323)/B1323</f>
        <v>#VALUE!</v>
      </c>
    </row>
    <row r="1327" spans="1:12" ht="32.25" thickBot="1">
      <c r="A1327" s="10" t="s">
        <v>18</v>
      </c>
      <c r="B1327" s="14">
        <v>18826</v>
      </c>
      <c r="C1327" s="14">
        <v>18610</v>
      </c>
      <c r="D1327" s="14">
        <v>18262</v>
      </c>
      <c r="E1327" s="14">
        <v>17705</v>
      </c>
      <c r="F1327" s="14">
        <v>17249</v>
      </c>
      <c r="G1327" s="67">
        <v>16917</v>
      </c>
      <c r="H1327" s="67">
        <v>16705</v>
      </c>
      <c r="I1327" s="67">
        <v>16332</v>
      </c>
      <c r="J1327" s="67">
        <v>16211</v>
      </c>
      <c r="K1327" s="67">
        <v>15773</v>
      </c>
      <c r="L1327" s="68">
        <v>15767</v>
      </c>
    </row>
    <row r="1328" spans="1:12" ht="63.75" thickBot="1">
      <c r="A1328" s="10" t="s">
        <v>19</v>
      </c>
      <c r="B1328" s="16"/>
      <c r="C1328" s="12">
        <f t="shared" ref="C1328:L1328" si="226">(C1327-B1327)/B1327</f>
        <v>-1.1473494103898862E-2</v>
      </c>
      <c r="D1328" s="12">
        <f t="shared" si="226"/>
        <v>-1.8699623858140786E-2</v>
      </c>
      <c r="E1328" s="12">
        <f t="shared" si="226"/>
        <v>-3.0500492826634543E-2</v>
      </c>
      <c r="F1328" s="12">
        <f t="shared" si="226"/>
        <v>-2.5755436317424458E-2</v>
      </c>
      <c r="G1328" s="12">
        <f t="shared" si="226"/>
        <v>-1.9247492608267146E-2</v>
      </c>
      <c r="H1328" s="12">
        <f t="shared" si="226"/>
        <v>-1.2531772772950287E-2</v>
      </c>
      <c r="I1328" s="12">
        <f t="shared" si="226"/>
        <v>-2.2328644118527387E-2</v>
      </c>
      <c r="J1328" s="12">
        <f t="shared" si="226"/>
        <v>-7.4087680626989958E-3</v>
      </c>
      <c r="K1328" s="12">
        <f t="shared" si="226"/>
        <v>-2.7018691012275615E-2</v>
      </c>
      <c r="L1328" s="12">
        <f t="shared" si="226"/>
        <v>-3.8039688074557789E-4</v>
      </c>
    </row>
    <row r="1329" spans="1:13" ht="63.75" thickBot="1">
      <c r="A1329" s="10" t="s">
        <v>20</v>
      </c>
      <c r="B1329" s="16"/>
      <c r="C1329" s="17"/>
      <c r="D1329" s="17"/>
      <c r="E1329" s="17"/>
      <c r="F1329" s="17"/>
      <c r="G1329" s="12">
        <f t="shared" ref="G1329:L1329" si="227">(G1327-B1327)/B1327</f>
        <v>-0.10140231594603208</v>
      </c>
      <c r="H1329" s="12">
        <f t="shared" si="227"/>
        <v>-0.10236432025792584</v>
      </c>
      <c r="I1329" s="12">
        <f t="shared" si="227"/>
        <v>-0.10568393385171394</v>
      </c>
      <c r="J1329" s="12">
        <f t="shared" si="227"/>
        <v>-8.4382942671561711E-2</v>
      </c>
      <c r="K1329" s="12">
        <f t="shared" si="227"/>
        <v>-8.5570177981332249E-2</v>
      </c>
      <c r="L1329" s="12">
        <f t="shared" si="227"/>
        <v>-6.7978956079683156E-2</v>
      </c>
    </row>
    <row r="1330" spans="1:13" ht="63.75" thickBot="1">
      <c r="A1330" s="10" t="s">
        <v>21</v>
      </c>
      <c r="B1330" s="16"/>
      <c r="C1330" s="17"/>
      <c r="D1330" s="17"/>
      <c r="E1330" s="17"/>
      <c r="F1330" s="17"/>
      <c r="G1330" s="12"/>
      <c r="H1330" s="12"/>
      <c r="I1330" s="12"/>
      <c r="J1330" s="12"/>
      <c r="K1330" s="12"/>
      <c r="L1330" s="12">
        <f>(L1327-B1327)/B1327</f>
        <v>-0.16248804844364176</v>
      </c>
    </row>
    <row r="1331" spans="1:13" ht="32.25" thickBot="1">
      <c r="A1331" s="10" t="s">
        <v>22</v>
      </c>
      <c r="B1331" s="12">
        <f t="shared" ref="B1331:L1331" si="228">B1323/B1327</f>
        <v>0.35350047806225432</v>
      </c>
      <c r="C1331" s="12" t="e">
        <f t="shared" si="228"/>
        <v>#VALUE!</v>
      </c>
      <c r="D1331" s="12">
        <f t="shared" si="228"/>
        <v>0.33977658525900778</v>
      </c>
      <c r="E1331" s="12">
        <f t="shared" si="228"/>
        <v>0.33611974018638802</v>
      </c>
      <c r="F1331" s="12">
        <f t="shared" si="228"/>
        <v>0.34332425068119893</v>
      </c>
      <c r="G1331" s="12" t="e">
        <f t="shared" si="228"/>
        <v>#VALUE!</v>
      </c>
      <c r="H1331" s="12">
        <f t="shared" si="228"/>
        <v>0.33510924872792575</v>
      </c>
      <c r="I1331" s="12">
        <f t="shared" si="228"/>
        <v>0.33106784227283859</v>
      </c>
      <c r="J1331" s="12">
        <f t="shared" si="228"/>
        <v>0.32255875639997533</v>
      </c>
      <c r="K1331" s="12">
        <f t="shared" si="228"/>
        <v>0.31674380270081787</v>
      </c>
      <c r="L1331" s="12" t="e">
        <f t="shared" si="228"/>
        <v>#VALUE!</v>
      </c>
    </row>
    <row r="1332" spans="1:13" ht="63">
      <c r="A1332" s="18" t="s">
        <v>23</v>
      </c>
      <c r="B1332" s="19"/>
      <c r="C1332" s="19" t="e">
        <f t="shared" ref="C1332:K1332" si="229">(C1331-B1331)</f>
        <v>#VALUE!</v>
      </c>
      <c r="D1332" s="19" t="e">
        <f t="shared" si="229"/>
        <v>#VALUE!</v>
      </c>
      <c r="E1332" s="19">
        <f t="shared" si="229"/>
        <v>-3.6568450726197632E-3</v>
      </c>
      <c r="F1332" s="19">
        <f t="shared" si="229"/>
        <v>7.2045104948109118E-3</v>
      </c>
      <c r="G1332" s="19" t="e">
        <f t="shared" si="229"/>
        <v>#VALUE!</v>
      </c>
      <c r="H1332" s="19" t="e">
        <f t="shared" si="229"/>
        <v>#VALUE!</v>
      </c>
      <c r="I1332" s="19">
        <f t="shared" si="229"/>
        <v>-4.0414064550871598E-3</v>
      </c>
      <c r="J1332" s="19">
        <f t="shared" si="229"/>
        <v>-8.5090858728632535E-3</v>
      </c>
      <c r="K1332" s="19">
        <f t="shared" si="229"/>
        <v>-5.8149536991574657E-3</v>
      </c>
      <c r="L1332" s="19" t="e">
        <f>(L1331-K1331)</f>
        <v>#VALUE!</v>
      </c>
    </row>
    <row r="1333" spans="1:13" ht="63">
      <c r="A1333" s="18" t="s">
        <v>24</v>
      </c>
      <c r="B1333" s="19"/>
      <c r="C1333" s="19"/>
      <c r="D1333" s="19"/>
      <c r="E1333" s="19"/>
      <c r="F1333" s="19"/>
      <c r="G1333" s="19" t="e">
        <f>G1331-B1331</f>
        <v>#VALUE!</v>
      </c>
      <c r="H1333" s="19" t="e">
        <f t="shared" ref="H1333:K1333" si="230">H1331-C1331</f>
        <v>#VALUE!</v>
      </c>
      <c r="I1333" s="19">
        <f t="shared" si="230"/>
        <v>-8.7087429861691934E-3</v>
      </c>
      <c r="J1333" s="19">
        <f t="shared" si="230"/>
        <v>-1.3560983786412684E-2</v>
      </c>
      <c r="K1333" s="19">
        <f t="shared" si="230"/>
        <v>-2.6580447980381061E-2</v>
      </c>
      <c r="L1333" s="19" t="e">
        <f>L1331-G1331</f>
        <v>#VALUE!</v>
      </c>
    </row>
    <row r="1334" spans="1:13" ht="63">
      <c r="A1334" s="18" t="s">
        <v>25</v>
      </c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 t="e">
        <f>L1331-B1331</f>
        <v>#VALUE!</v>
      </c>
    </row>
    <row r="1335" spans="1:13" ht="15.75">
      <c r="A1335" s="18"/>
      <c r="B1335" s="20"/>
      <c r="C1335" s="20"/>
      <c r="D1335" s="20"/>
      <c r="E1335" s="20"/>
      <c r="F1335" s="20"/>
      <c r="G1335" s="19"/>
      <c r="H1335" s="19"/>
      <c r="I1335" s="19"/>
      <c r="J1335" s="19"/>
      <c r="K1335" s="19"/>
      <c r="L1335" s="19"/>
    </row>
    <row r="1336" spans="1:13" ht="15.75">
      <c r="A1336" s="21" t="s">
        <v>117</v>
      </c>
      <c r="B1336" s="21"/>
      <c r="C1336" s="21"/>
      <c r="D1336" s="21"/>
      <c r="E1336" s="21"/>
      <c r="F1336" s="21"/>
      <c r="G1336" s="22"/>
      <c r="H1336" s="22"/>
      <c r="I1336" s="22"/>
      <c r="J1336" s="22"/>
      <c r="K1336" s="22"/>
      <c r="L1336" s="22"/>
      <c r="M1336" s="23"/>
    </row>
    <row r="1337" spans="1:13" ht="16.5" thickBot="1">
      <c r="A1337" s="24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3"/>
    </row>
    <row r="1338" spans="1:13" ht="32.25" thickBot="1">
      <c r="A1338" s="57" t="s">
        <v>27</v>
      </c>
      <c r="B1338" s="4" t="s">
        <v>52</v>
      </c>
      <c r="C1338" s="4" t="s">
        <v>53</v>
      </c>
      <c r="D1338" s="4" t="s">
        <v>54</v>
      </c>
      <c r="E1338" s="4" t="s">
        <v>55</v>
      </c>
      <c r="F1338" s="4" t="s">
        <v>56</v>
      </c>
      <c r="G1338" s="4" t="s">
        <v>57</v>
      </c>
      <c r="H1338" s="4" t="s">
        <v>58</v>
      </c>
      <c r="I1338" s="4" t="s">
        <v>59</v>
      </c>
      <c r="J1338" s="4" t="s">
        <v>60</v>
      </c>
      <c r="K1338" s="4" t="s">
        <v>61</v>
      </c>
      <c r="L1338" s="4" t="s">
        <v>62</v>
      </c>
      <c r="M1338" s="58" t="s">
        <v>28</v>
      </c>
    </row>
    <row r="1339" spans="1:13" ht="16.5" thickBot="1">
      <c r="A1339" s="28" t="s">
        <v>29</v>
      </c>
      <c r="B1339" s="29" t="s">
        <v>47</v>
      </c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30"/>
    </row>
    <row r="1340" spans="1:13" ht="16.5" thickBot="1">
      <c r="A1340" s="28" t="s">
        <v>30</v>
      </c>
      <c r="B1340" s="59" t="s">
        <v>43</v>
      </c>
      <c r="C1340" s="34">
        <f>B1309-C1310</f>
        <v>28</v>
      </c>
      <c r="D1340" s="34"/>
      <c r="E1340" s="34"/>
      <c r="F1340" s="34"/>
      <c r="G1340" s="34" t="e">
        <f>F1309-G1310</f>
        <v>#VALUE!</v>
      </c>
      <c r="H1340" s="34"/>
      <c r="I1340" s="34"/>
      <c r="J1340" s="34"/>
      <c r="K1340" s="34"/>
      <c r="L1340" s="34" t="e">
        <f>K1309-L1310</f>
        <v>#VALUE!</v>
      </c>
      <c r="M1340" s="32">
        <v>8.6666666666666661</v>
      </c>
    </row>
    <row r="1341" spans="1:13" ht="16.5" thickBot="1">
      <c r="A1341" s="28" t="s">
        <v>31</v>
      </c>
      <c r="B1341" s="59" t="s">
        <v>43</v>
      </c>
      <c r="C1341" s="34" t="e">
        <f>B1310-C1311</f>
        <v>#VALUE!</v>
      </c>
      <c r="D1341" s="34"/>
      <c r="E1341" s="34"/>
      <c r="F1341" s="34"/>
      <c r="G1341" s="34"/>
      <c r="H1341" s="34" t="e">
        <f>G1310-H1311</f>
        <v>#VALUE!</v>
      </c>
      <c r="I1341" s="34"/>
      <c r="J1341" s="34"/>
      <c r="K1341" s="34"/>
      <c r="L1341" s="34"/>
      <c r="M1341" s="32">
        <v>1</v>
      </c>
    </row>
    <row r="1342" spans="1:13" ht="16.5" thickBot="1">
      <c r="A1342" s="28" t="s">
        <v>32</v>
      </c>
      <c r="B1342" s="59" t="s">
        <v>43</v>
      </c>
      <c r="C1342" s="34" t="e">
        <f>B1311-C1312</f>
        <v>#VALUE!</v>
      </c>
      <c r="D1342" s="34"/>
      <c r="E1342" s="34"/>
      <c r="F1342" s="34"/>
      <c r="G1342" s="34"/>
      <c r="H1342" s="34"/>
      <c r="I1342" s="34"/>
      <c r="J1342" s="34"/>
      <c r="K1342" s="34"/>
      <c r="L1342" s="34"/>
      <c r="M1342" s="32" t="s">
        <v>243</v>
      </c>
    </row>
    <row r="1343" spans="1:13" ht="16.5" thickBot="1">
      <c r="A1343" s="28" t="s">
        <v>33</v>
      </c>
      <c r="B1343" s="59" t="s">
        <v>43</v>
      </c>
      <c r="C1343" s="34" t="e">
        <f>B1312-C1313</f>
        <v>#VALUE!</v>
      </c>
      <c r="D1343" s="34"/>
      <c r="E1343" s="34"/>
      <c r="F1343" s="34"/>
      <c r="G1343" s="34"/>
      <c r="H1343" s="34"/>
      <c r="I1343" s="34"/>
      <c r="J1343" s="34"/>
      <c r="K1343" s="34"/>
      <c r="L1343" s="34"/>
      <c r="M1343" s="32" t="s">
        <v>243</v>
      </c>
    </row>
    <row r="1344" spans="1:13" ht="16.5" thickBot="1">
      <c r="A1344" s="28" t="s">
        <v>34</v>
      </c>
      <c r="B1344" s="59" t="s">
        <v>43</v>
      </c>
      <c r="C1344" s="34">
        <f t="shared" ref="C1344:L1351" si="231">B1313-C1314</f>
        <v>-1057</v>
      </c>
      <c r="D1344" s="34" t="e">
        <f t="shared" si="231"/>
        <v>#VALUE!</v>
      </c>
      <c r="E1344" s="34">
        <f t="shared" si="231"/>
        <v>-1034</v>
      </c>
      <c r="F1344" s="34">
        <f t="shared" si="231"/>
        <v>-967</v>
      </c>
      <c r="G1344" s="34">
        <f t="shared" si="231"/>
        <v>-925</v>
      </c>
      <c r="H1344" s="34">
        <f t="shared" si="231"/>
        <v>-969</v>
      </c>
      <c r="I1344" s="34">
        <f t="shared" si="231"/>
        <v>-881</v>
      </c>
      <c r="J1344" s="34">
        <f t="shared" si="231"/>
        <v>-867</v>
      </c>
      <c r="K1344" s="34">
        <f t="shared" si="231"/>
        <v>-874</v>
      </c>
      <c r="L1344" s="34">
        <f t="shared" si="231"/>
        <v>-884</v>
      </c>
      <c r="M1344" s="32" t="s">
        <v>243</v>
      </c>
    </row>
    <row r="1345" spans="1:13" ht="16.5" thickBot="1">
      <c r="A1345" s="28" t="s">
        <v>35</v>
      </c>
      <c r="B1345" s="59" t="s">
        <v>43</v>
      </c>
      <c r="C1345" s="34">
        <f t="shared" si="231"/>
        <v>-25</v>
      </c>
      <c r="D1345" s="34">
        <f t="shared" si="231"/>
        <v>-3</v>
      </c>
      <c r="E1345" s="34">
        <f t="shared" si="231"/>
        <v>71</v>
      </c>
      <c r="F1345" s="34">
        <f t="shared" si="231"/>
        <v>21</v>
      </c>
      <c r="G1345" s="34">
        <f t="shared" si="231"/>
        <v>39</v>
      </c>
      <c r="H1345" s="34">
        <f t="shared" si="231"/>
        <v>19</v>
      </c>
      <c r="I1345" s="34">
        <f t="shared" si="231"/>
        <v>16</v>
      </c>
      <c r="J1345" s="34">
        <f t="shared" si="231"/>
        <v>42</v>
      </c>
      <c r="K1345" s="34">
        <f t="shared" si="231"/>
        <v>37</v>
      </c>
      <c r="L1345" s="34">
        <f t="shared" si="231"/>
        <v>45</v>
      </c>
      <c r="M1345" s="32">
        <v>26.2</v>
      </c>
    </row>
    <row r="1346" spans="1:13" ht="16.5" thickBot="1">
      <c r="A1346" s="28" t="s">
        <v>36</v>
      </c>
      <c r="B1346" s="59" t="s">
        <v>43</v>
      </c>
      <c r="C1346" s="34">
        <f t="shared" si="231"/>
        <v>-30</v>
      </c>
      <c r="D1346" s="34">
        <f t="shared" si="231"/>
        <v>-16</v>
      </c>
      <c r="E1346" s="34">
        <f t="shared" si="231"/>
        <v>33</v>
      </c>
      <c r="F1346" s="34">
        <f t="shared" si="231"/>
        <v>-2</v>
      </c>
      <c r="G1346" s="34">
        <f t="shared" si="231"/>
        <v>-8</v>
      </c>
      <c r="H1346" s="34">
        <f t="shared" si="231"/>
        <v>-46</v>
      </c>
      <c r="I1346" s="34">
        <f t="shared" si="231"/>
        <v>-15</v>
      </c>
      <c r="J1346" s="34">
        <f t="shared" si="231"/>
        <v>-30</v>
      </c>
      <c r="K1346" s="34">
        <f t="shared" si="231"/>
        <v>-27</v>
      </c>
      <c r="L1346" s="34">
        <f t="shared" si="231"/>
        <v>-25</v>
      </c>
      <c r="M1346" s="32">
        <v>-16.600000000000001</v>
      </c>
    </row>
    <row r="1347" spans="1:13" ht="16.5" thickBot="1">
      <c r="A1347" s="28" t="s">
        <v>37</v>
      </c>
      <c r="B1347" s="59" t="s">
        <v>43</v>
      </c>
      <c r="C1347" s="34">
        <f t="shared" si="231"/>
        <v>221</v>
      </c>
      <c r="D1347" s="34">
        <f t="shared" si="231"/>
        <v>226</v>
      </c>
      <c r="E1347" s="34">
        <f t="shared" si="231"/>
        <v>270</v>
      </c>
      <c r="F1347" s="34">
        <f t="shared" si="231"/>
        <v>202</v>
      </c>
      <c r="G1347" s="34">
        <f t="shared" si="231"/>
        <v>185</v>
      </c>
      <c r="H1347" s="34">
        <f t="shared" si="231"/>
        <v>183</v>
      </c>
      <c r="I1347" s="34">
        <f t="shared" si="231"/>
        <v>154</v>
      </c>
      <c r="J1347" s="34">
        <f t="shared" si="231"/>
        <v>175</v>
      </c>
      <c r="K1347" s="34">
        <f t="shared" si="231"/>
        <v>175</v>
      </c>
      <c r="L1347" s="34">
        <f t="shared" si="231"/>
        <v>137</v>
      </c>
      <c r="M1347" s="32">
        <v>192.8</v>
      </c>
    </row>
    <row r="1348" spans="1:13" ht="16.5" thickBot="1">
      <c r="A1348" s="28" t="s">
        <v>38</v>
      </c>
      <c r="B1348" s="59" t="s">
        <v>43</v>
      </c>
      <c r="C1348" s="34">
        <f t="shared" si="231"/>
        <v>353</v>
      </c>
      <c r="D1348" s="34">
        <f t="shared" si="231"/>
        <v>395</v>
      </c>
      <c r="E1348" s="34">
        <f t="shared" si="231"/>
        <v>350</v>
      </c>
      <c r="F1348" s="34">
        <f t="shared" si="231"/>
        <v>224</v>
      </c>
      <c r="G1348" s="34">
        <f t="shared" si="231"/>
        <v>143</v>
      </c>
      <c r="H1348" s="34">
        <f t="shared" si="231"/>
        <v>210</v>
      </c>
      <c r="I1348" s="34">
        <f t="shared" si="231"/>
        <v>214</v>
      </c>
      <c r="J1348" s="34">
        <f t="shared" si="231"/>
        <v>171</v>
      </c>
      <c r="K1348" s="34">
        <f t="shared" si="231"/>
        <v>159</v>
      </c>
      <c r="L1348" s="34">
        <f t="shared" si="231"/>
        <v>153</v>
      </c>
      <c r="M1348" s="32">
        <v>237.2</v>
      </c>
    </row>
    <row r="1349" spans="1:13" ht="16.5" thickBot="1">
      <c r="A1349" s="28" t="s">
        <v>39</v>
      </c>
      <c r="B1349" s="59" t="s">
        <v>43</v>
      </c>
      <c r="C1349" s="34">
        <f t="shared" si="231"/>
        <v>139</v>
      </c>
      <c r="D1349" s="34">
        <f t="shared" si="231"/>
        <v>193</v>
      </c>
      <c r="E1349" s="34">
        <f t="shared" si="231"/>
        <v>31</v>
      </c>
      <c r="F1349" s="34">
        <f t="shared" si="231"/>
        <v>86</v>
      </c>
      <c r="G1349" s="34">
        <f t="shared" si="231"/>
        <v>141</v>
      </c>
      <c r="H1349" s="34">
        <f t="shared" si="231"/>
        <v>160</v>
      </c>
      <c r="I1349" s="34">
        <f t="shared" si="231"/>
        <v>127</v>
      </c>
      <c r="J1349" s="34">
        <f t="shared" si="231"/>
        <v>129</v>
      </c>
      <c r="K1349" s="34">
        <f t="shared" si="231"/>
        <v>126</v>
      </c>
      <c r="L1349" s="34">
        <f t="shared" si="231"/>
        <v>84</v>
      </c>
      <c r="M1349" s="32">
        <v>121.6</v>
      </c>
    </row>
    <row r="1350" spans="1:13" ht="16.5" thickBot="1">
      <c r="A1350" s="28" t="s">
        <v>40</v>
      </c>
      <c r="B1350" s="59" t="s">
        <v>43</v>
      </c>
      <c r="C1350" s="34">
        <f t="shared" si="231"/>
        <v>74</v>
      </c>
      <c r="D1350" s="34">
        <f t="shared" si="231"/>
        <v>91</v>
      </c>
      <c r="E1350" s="34">
        <f t="shared" si="231"/>
        <v>27</v>
      </c>
      <c r="F1350" s="34">
        <f t="shared" si="231"/>
        <v>55</v>
      </c>
      <c r="G1350" s="34">
        <f t="shared" si="231"/>
        <v>81</v>
      </c>
      <c r="H1350" s="34">
        <f t="shared" si="231"/>
        <v>22</v>
      </c>
      <c r="I1350" s="34">
        <f t="shared" si="231"/>
        <v>52</v>
      </c>
      <c r="J1350" s="34">
        <f t="shared" si="231"/>
        <v>89</v>
      </c>
      <c r="K1350" s="34">
        <f t="shared" si="231"/>
        <v>111</v>
      </c>
      <c r="L1350" s="34">
        <f t="shared" si="231"/>
        <v>86</v>
      </c>
      <c r="M1350" s="32">
        <v>68.8</v>
      </c>
    </row>
    <row r="1351" spans="1:13" ht="16.5" thickBot="1">
      <c r="A1351" s="33" t="s">
        <v>41</v>
      </c>
      <c r="B1351" s="60" t="s">
        <v>43</v>
      </c>
      <c r="C1351" s="34">
        <f t="shared" si="231"/>
        <v>257</v>
      </c>
      <c r="D1351" s="34">
        <f t="shared" si="231"/>
        <v>301</v>
      </c>
      <c r="E1351" s="34">
        <f t="shared" si="231"/>
        <v>329</v>
      </c>
      <c r="F1351" s="34">
        <f t="shared" si="231"/>
        <v>250</v>
      </c>
      <c r="G1351" s="34">
        <f t="shared" si="231"/>
        <v>344</v>
      </c>
      <c r="H1351" s="34">
        <f t="shared" si="231"/>
        <v>349</v>
      </c>
      <c r="I1351" s="34">
        <f t="shared" si="231"/>
        <v>360</v>
      </c>
      <c r="J1351" s="34">
        <f t="shared" si="231"/>
        <v>304</v>
      </c>
      <c r="K1351" s="34">
        <f t="shared" si="231"/>
        <v>360</v>
      </c>
      <c r="L1351" s="34">
        <f>K1320-L1321</f>
        <v>285</v>
      </c>
      <c r="M1351" s="35">
        <v>313.89999999999998</v>
      </c>
    </row>
    <row r="1352" spans="1:13" ht="17.25" thickTop="1" thickBot="1">
      <c r="A1352" s="37" t="s">
        <v>42</v>
      </c>
      <c r="B1352" s="38" t="s">
        <v>43</v>
      </c>
      <c r="C1352" s="39" t="s">
        <v>47</v>
      </c>
      <c r="D1352" s="39" t="s">
        <v>47</v>
      </c>
      <c r="E1352" s="39" t="s">
        <v>47</v>
      </c>
      <c r="F1352" s="39" t="s">
        <v>47</v>
      </c>
      <c r="G1352" s="39">
        <f t="shared" ref="G1352:L1352" si="232">B1316-G1321</f>
        <v>1046</v>
      </c>
      <c r="H1352" s="39">
        <f t="shared" si="232"/>
        <v>1092</v>
      </c>
      <c r="I1352" s="39">
        <f t="shared" si="232"/>
        <v>1017</v>
      </c>
      <c r="J1352" s="39">
        <f t="shared" si="232"/>
        <v>861</v>
      </c>
      <c r="K1352" s="39">
        <f t="shared" si="232"/>
        <v>971</v>
      </c>
      <c r="L1352" s="39">
        <f t="shared" si="232"/>
        <v>922</v>
      </c>
      <c r="M1352" s="40">
        <v>984.83333333333337</v>
      </c>
    </row>
    <row r="1353" spans="1:13" ht="15.75">
      <c r="A1353" s="41"/>
      <c r="B1353" s="42"/>
      <c r="C1353" s="43"/>
      <c r="D1353" s="43"/>
      <c r="E1353" s="43"/>
      <c r="F1353" s="43"/>
      <c r="G1353" s="43"/>
      <c r="H1353" s="44"/>
      <c r="I1353" s="44"/>
      <c r="J1353" s="44"/>
      <c r="K1353" s="44"/>
      <c r="L1353" s="44"/>
      <c r="M1353" s="43"/>
    </row>
    <row r="1354" spans="1:13" ht="15.75">
      <c r="A1354" s="61"/>
      <c r="B1354" s="62"/>
      <c r="C1354" s="63"/>
      <c r="D1354" s="63"/>
      <c r="E1354" s="63"/>
      <c r="F1354" s="63"/>
      <c r="G1354" s="63"/>
      <c r="H1354" s="63"/>
      <c r="I1354" s="63"/>
      <c r="J1354" s="63"/>
      <c r="K1354" s="63"/>
      <c r="L1354" s="63"/>
      <c r="M1354" s="63"/>
    </row>
    <row r="1355" spans="1:13" ht="15.75">
      <c r="A1355" s="21" t="s">
        <v>118</v>
      </c>
      <c r="B1355" s="21"/>
      <c r="C1355" s="21"/>
      <c r="D1355" s="21"/>
      <c r="E1355" s="21"/>
      <c r="F1355" s="21"/>
      <c r="G1355" s="21"/>
      <c r="H1355" s="22"/>
      <c r="I1355" s="22"/>
      <c r="J1355" s="22"/>
      <c r="K1355" s="22"/>
      <c r="L1355" s="22"/>
      <c r="M1355" s="23"/>
    </row>
    <row r="1356" spans="1:13" ht="16.5" thickBot="1">
      <c r="A1356" s="24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3"/>
    </row>
    <row r="1357" spans="1:13" ht="32.25" thickBot="1">
      <c r="A1357" s="3" t="s">
        <v>27</v>
      </c>
      <c r="B1357" s="4" t="s">
        <v>52</v>
      </c>
      <c r="C1357" s="4" t="s">
        <v>53</v>
      </c>
      <c r="D1357" s="4" t="s">
        <v>54</v>
      </c>
      <c r="E1357" s="4" t="s">
        <v>55</v>
      </c>
      <c r="F1357" s="4" t="s">
        <v>56</v>
      </c>
      <c r="G1357" s="4" t="s">
        <v>57</v>
      </c>
      <c r="H1357" s="4" t="s">
        <v>58</v>
      </c>
      <c r="I1357" s="4" t="s">
        <v>59</v>
      </c>
      <c r="J1357" s="4" t="s">
        <v>60</v>
      </c>
      <c r="K1357" s="4" t="s">
        <v>61</v>
      </c>
      <c r="L1357" s="4" t="s">
        <v>62</v>
      </c>
      <c r="M1357" s="58" t="s">
        <v>28</v>
      </c>
    </row>
    <row r="1358" spans="1:13" ht="16.5" thickBot="1">
      <c r="A1358" s="28" t="s">
        <v>30</v>
      </c>
      <c r="B1358" s="47" t="s">
        <v>47</v>
      </c>
      <c r="C1358" s="48">
        <f>(B1309-C1310)/B1309</f>
        <v>1</v>
      </c>
      <c r="D1358" s="48"/>
      <c r="E1358" s="48"/>
      <c r="F1358" s="48"/>
      <c r="G1358" s="48"/>
      <c r="H1358" s="48"/>
      <c r="I1358" s="48"/>
      <c r="J1358" s="48"/>
      <c r="K1358" s="48"/>
      <c r="L1358" s="48"/>
      <c r="M1358" s="49">
        <v>1</v>
      </c>
    </row>
    <row r="1359" spans="1:13" ht="16.5" thickBot="1">
      <c r="A1359" s="28" t="s">
        <v>31</v>
      </c>
      <c r="B1359" s="47" t="s">
        <v>47</v>
      </c>
      <c r="C1359" s="48" t="e">
        <f>(B1310-C1311)/B1310</f>
        <v>#VALUE!</v>
      </c>
      <c r="D1359" s="48"/>
      <c r="E1359" s="48"/>
      <c r="F1359" s="48"/>
      <c r="G1359" s="48"/>
      <c r="H1359" s="48" t="e">
        <f>(G1310-H1311)/G1310</f>
        <v>#VALUE!</v>
      </c>
      <c r="I1359" s="48"/>
      <c r="J1359" s="48"/>
      <c r="K1359" s="48"/>
      <c r="L1359" s="48"/>
      <c r="M1359" s="49">
        <v>1</v>
      </c>
    </row>
    <row r="1360" spans="1:13" ht="16.5" thickBot="1">
      <c r="A1360" s="28" t="s">
        <v>32</v>
      </c>
      <c r="B1360" s="47" t="s">
        <v>47</v>
      </c>
      <c r="C1360" s="48" t="e">
        <f>(B1311-C1312)/B1311</f>
        <v>#VALUE!</v>
      </c>
      <c r="D1360" s="48"/>
      <c r="E1360" s="48"/>
      <c r="F1360" s="48"/>
      <c r="G1360" s="48"/>
      <c r="H1360" s="48"/>
      <c r="I1360" s="48"/>
      <c r="J1360" s="48"/>
      <c r="K1360" s="48"/>
      <c r="L1360" s="48"/>
      <c r="M1360" s="32" t="s">
        <v>243</v>
      </c>
    </row>
    <row r="1361" spans="1:14" ht="16.5" thickBot="1">
      <c r="A1361" s="28" t="s">
        <v>33</v>
      </c>
      <c r="B1361" s="47" t="s">
        <v>47</v>
      </c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9"/>
    </row>
    <row r="1362" spans="1:14" ht="16.5" thickBot="1">
      <c r="A1362" s="28" t="s">
        <v>34</v>
      </c>
      <c r="B1362" s="47" t="s">
        <v>47</v>
      </c>
      <c r="C1362" s="48"/>
      <c r="D1362" s="48" t="e">
        <f>(C1313-D1314)/C1313</f>
        <v>#VALUE!</v>
      </c>
      <c r="E1362" s="48"/>
      <c r="F1362" s="48"/>
      <c r="G1362" s="48"/>
      <c r="H1362" s="48"/>
      <c r="I1362" s="48"/>
      <c r="J1362" s="48"/>
      <c r="K1362" s="48"/>
      <c r="L1362" s="48"/>
      <c r="M1362" s="32" t="s">
        <v>243</v>
      </c>
    </row>
    <row r="1363" spans="1:14" ht="16.5" thickBot="1">
      <c r="A1363" s="28" t="s">
        <v>35</v>
      </c>
      <c r="B1363" s="47" t="s">
        <v>47</v>
      </c>
      <c r="C1363" s="48">
        <f t="shared" ref="C1363:L1369" si="233">(B1314-C1315)/B1314</f>
        <v>-2.1910604732690624E-2</v>
      </c>
      <c r="D1363" s="48">
        <f t="shared" si="233"/>
        <v>-2.8382213812677389E-3</v>
      </c>
      <c r="E1363" s="48">
        <f t="shared" si="233"/>
        <v>6.099656357388316E-2</v>
      </c>
      <c r="F1363" s="48">
        <f t="shared" si="233"/>
        <v>2.0309477756286266E-2</v>
      </c>
      <c r="G1363" s="48">
        <f t="shared" si="233"/>
        <v>4.0330920372285417E-2</v>
      </c>
      <c r="H1363" s="48">
        <f t="shared" si="233"/>
        <v>2.0540540540540539E-2</v>
      </c>
      <c r="I1363" s="48">
        <f t="shared" si="233"/>
        <v>1.6511867905056758E-2</v>
      </c>
      <c r="J1363" s="48">
        <f t="shared" si="233"/>
        <v>4.7673098751418841E-2</v>
      </c>
      <c r="K1363" s="48">
        <f t="shared" si="233"/>
        <v>4.2675893886966548E-2</v>
      </c>
      <c r="L1363" s="48">
        <f t="shared" si="233"/>
        <v>5.1487414187643021E-2</v>
      </c>
      <c r="M1363" s="49">
        <v>2.7577695086012221E-2</v>
      </c>
    </row>
    <row r="1364" spans="1:14" ht="16.5" thickBot="1">
      <c r="A1364" s="28" t="s">
        <v>36</v>
      </c>
      <c r="B1364" s="47" t="s">
        <v>47</v>
      </c>
      <c r="C1364" s="48">
        <f t="shared" si="233"/>
        <v>-2.4469820554649267E-2</v>
      </c>
      <c r="D1364" s="48">
        <f t="shared" si="233"/>
        <v>-1.3722126929674099E-2</v>
      </c>
      <c r="E1364" s="48">
        <f t="shared" si="233"/>
        <v>3.1132075471698113E-2</v>
      </c>
      <c r="F1364" s="48">
        <f t="shared" si="233"/>
        <v>-1.8298261665141812E-3</v>
      </c>
      <c r="G1364" s="48">
        <f t="shared" si="233"/>
        <v>-7.8973346495557744E-3</v>
      </c>
      <c r="H1364" s="48">
        <f t="shared" si="233"/>
        <v>-4.9568965517241381E-2</v>
      </c>
      <c r="I1364" s="48">
        <f t="shared" si="233"/>
        <v>-1.6556291390728478E-2</v>
      </c>
      <c r="J1364" s="48">
        <f t="shared" si="233"/>
        <v>-3.1479538300104928E-2</v>
      </c>
      <c r="K1364" s="48">
        <f t="shared" si="233"/>
        <v>-3.2181168057210968E-2</v>
      </c>
      <c r="L1364" s="48">
        <f t="shared" si="233"/>
        <v>-3.0120481927710843E-2</v>
      </c>
      <c r="M1364" s="49">
        <v>-1.7669347802169177E-2</v>
      </c>
    </row>
    <row r="1365" spans="1:14" ht="16.5" thickBot="1">
      <c r="A1365" s="28" t="s">
        <v>37</v>
      </c>
      <c r="B1365" s="47" t="s">
        <v>47</v>
      </c>
      <c r="C1365" s="48">
        <f t="shared" si="233"/>
        <v>0.18189300411522633</v>
      </c>
      <c r="D1365" s="48">
        <f t="shared" si="233"/>
        <v>0.17993630573248406</v>
      </c>
      <c r="E1365" s="48">
        <f t="shared" si="233"/>
        <v>0.22842639593908629</v>
      </c>
      <c r="F1365" s="48">
        <f t="shared" si="233"/>
        <v>0.1966893865628043</v>
      </c>
      <c r="G1365" s="48">
        <f t="shared" si="233"/>
        <v>0.16894977168949771</v>
      </c>
      <c r="H1365" s="48">
        <f t="shared" si="233"/>
        <v>0.1792360430950049</v>
      </c>
      <c r="I1365" s="48">
        <f t="shared" si="233"/>
        <v>0.15811088295687886</v>
      </c>
      <c r="J1365" s="48">
        <f t="shared" si="233"/>
        <v>0.19001085776330076</v>
      </c>
      <c r="K1365" s="48">
        <f t="shared" si="233"/>
        <v>0.17802644964394709</v>
      </c>
      <c r="L1365" s="48">
        <f t="shared" si="233"/>
        <v>0.15819861431870669</v>
      </c>
      <c r="M1365" s="49">
        <v>0.1819477711816937</v>
      </c>
    </row>
    <row r="1366" spans="1:14" ht="16.5" thickBot="1">
      <c r="A1366" s="28" t="s">
        <v>38</v>
      </c>
      <c r="B1366" s="47" t="s">
        <v>47</v>
      </c>
      <c r="C1366" s="48">
        <f t="shared" si="233"/>
        <v>0.33619047619047621</v>
      </c>
      <c r="D1366" s="48">
        <f t="shared" si="233"/>
        <v>0.39738430583501005</v>
      </c>
      <c r="E1366" s="48">
        <f t="shared" si="233"/>
        <v>0.33980582524271846</v>
      </c>
      <c r="F1366" s="48">
        <f t="shared" si="233"/>
        <v>0.24561403508771928</v>
      </c>
      <c r="G1366" s="48">
        <f t="shared" si="233"/>
        <v>0.17333333333333334</v>
      </c>
      <c r="H1366" s="48">
        <f t="shared" si="233"/>
        <v>0.23076923076923078</v>
      </c>
      <c r="I1366" s="48">
        <f t="shared" si="233"/>
        <v>0.25536992840095463</v>
      </c>
      <c r="J1366" s="48">
        <f t="shared" si="233"/>
        <v>0.20853658536585365</v>
      </c>
      <c r="K1366" s="48">
        <f t="shared" si="233"/>
        <v>0.21313672922252011</v>
      </c>
      <c r="L1366" s="48">
        <f t="shared" si="233"/>
        <v>0.18935643564356436</v>
      </c>
      <c r="M1366" s="49">
        <v>0.25894968850913813</v>
      </c>
    </row>
    <row r="1367" spans="1:14" ht="16.5" thickBot="1">
      <c r="A1367" s="28" t="s">
        <v>39</v>
      </c>
      <c r="B1367" s="47" t="s">
        <v>47</v>
      </c>
      <c r="C1367" s="48">
        <f t="shared" si="233"/>
        <v>0.19332406119610571</v>
      </c>
      <c r="D1367" s="48">
        <f t="shared" si="233"/>
        <v>0.2769010043041607</v>
      </c>
      <c r="E1367" s="48">
        <f t="shared" si="233"/>
        <v>5.1752921535893157E-2</v>
      </c>
      <c r="F1367" s="48">
        <f t="shared" si="233"/>
        <v>0.12647058823529411</v>
      </c>
      <c r="G1367" s="48">
        <f t="shared" si="233"/>
        <v>0.20494186046511628</v>
      </c>
      <c r="H1367" s="48">
        <f t="shared" si="233"/>
        <v>0.23460410557184752</v>
      </c>
      <c r="I1367" s="48">
        <f t="shared" si="233"/>
        <v>0.18142857142857144</v>
      </c>
      <c r="J1367" s="48">
        <f t="shared" si="233"/>
        <v>0.20673076923076922</v>
      </c>
      <c r="K1367" s="48">
        <f t="shared" si="233"/>
        <v>0.19414483821263481</v>
      </c>
      <c r="L1367" s="48">
        <f t="shared" si="233"/>
        <v>0.14310051107325383</v>
      </c>
      <c r="M1367" s="49">
        <v>0.18133992312536468</v>
      </c>
    </row>
    <row r="1368" spans="1:14" ht="16.5" thickBot="1">
      <c r="A1368" s="28" t="s">
        <v>40</v>
      </c>
      <c r="B1368" s="47" t="s">
        <v>47</v>
      </c>
      <c r="C1368" s="48">
        <f t="shared" si="233"/>
        <v>0.13405797101449277</v>
      </c>
      <c r="D1368" s="48">
        <f t="shared" si="233"/>
        <v>0.15689655172413794</v>
      </c>
      <c r="E1368" s="48">
        <f t="shared" si="233"/>
        <v>5.3571428571428568E-2</v>
      </c>
      <c r="F1368" s="48">
        <f t="shared" si="233"/>
        <v>9.6830985915492954E-2</v>
      </c>
      <c r="G1368" s="48">
        <f t="shared" si="233"/>
        <v>0.13636363636363635</v>
      </c>
      <c r="H1368" s="48">
        <f t="shared" si="233"/>
        <v>4.0219378427787937E-2</v>
      </c>
      <c r="I1368" s="48">
        <f t="shared" si="233"/>
        <v>9.9616858237547887E-2</v>
      </c>
      <c r="J1368" s="48">
        <f t="shared" si="233"/>
        <v>0.15532286212914484</v>
      </c>
      <c r="K1368" s="48">
        <f t="shared" si="233"/>
        <v>0.22424242424242424</v>
      </c>
      <c r="L1368" s="48">
        <f t="shared" si="233"/>
        <v>0.16443594646271512</v>
      </c>
      <c r="M1368" s="49">
        <v>0.12615580430888088</v>
      </c>
    </row>
    <row r="1369" spans="1:14" ht="16.5" thickBot="1">
      <c r="A1369" s="33" t="s">
        <v>41</v>
      </c>
      <c r="B1369" s="47" t="s">
        <v>47</v>
      </c>
      <c r="C1369" s="48">
        <f t="shared" si="233"/>
        <v>0.58944954128440363</v>
      </c>
      <c r="D1369" s="48">
        <f t="shared" si="233"/>
        <v>0.62970711297071125</v>
      </c>
      <c r="E1369" s="48">
        <f t="shared" si="233"/>
        <v>0.67280163599182008</v>
      </c>
      <c r="F1369" s="48">
        <f t="shared" si="233"/>
        <v>0.52410901467505244</v>
      </c>
      <c r="G1369" s="48">
        <f t="shared" si="233"/>
        <v>0.67056530214424948</v>
      </c>
      <c r="H1369" s="48">
        <f t="shared" si="233"/>
        <v>0.68031189083820665</v>
      </c>
      <c r="I1369" s="48">
        <f t="shared" si="233"/>
        <v>0.68571428571428572</v>
      </c>
      <c r="J1369" s="48">
        <f t="shared" si="233"/>
        <v>0.64680851063829792</v>
      </c>
      <c r="K1369" s="48">
        <f t="shared" si="233"/>
        <v>0.74380165289256195</v>
      </c>
      <c r="L1369" s="48">
        <f>(K1320-L1321)/K1320</f>
        <v>0.7421875</v>
      </c>
      <c r="M1369" s="49">
        <v>0.65854564471495891</v>
      </c>
    </row>
    <row r="1370" spans="1:14" ht="17.25" thickTop="1" thickBot="1">
      <c r="A1370" s="64" t="s">
        <v>42</v>
      </c>
      <c r="B1370" s="51"/>
      <c r="C1370" s="51"/>
      <c r="D1370" s="51"/>
      <c r="E1370" s="51"/>
      <c r="F1370" s="51"/>
      <c r="G1370" s="51">
        <f t="shared" ref="G1370:L1370" si="234">(B1316-G1321)/B1316</f>
        <v>0.86090534979423872</v>
      </c>
      <c r="H1370" s="51">
        <f t="shared" si="234"/>
        <v>0.86942675159235672</v>
      </c>
      <c r="I1370" s="51">
        <f t="shared" si="234"/>
        <v>0.86040609137055835</v>
      </c>
      <c r="J1370" s="51">
        <f t="shared" si="234"/>
        <v>0.8383641674780915</v>
      </c>
      <c r="K1370" s="51">
        <f t="shared" si="234"/>
        <v>0.88675799086757989</v>
      </c>
      <c r="L1370" s="51">
        <f t="shared" si="234"/>
        <v>0.90303623898139085</v>
      </c>
      <c r="M1370" s="49">
        <v>0.8698160983473695</v>
      </c>
    </row>
    <row r="1371" spans="1:14" ht="32.25" thickBot="1">
      <c r="A1371" s="64" t="s">
        <v>67</v>
      </c>
      <c r="B1371" s="53"/>
      <c r="C1371" s="53"/>
      <c r="D1371" s="53"/>
      <c r="E1371" s="53"/>
      <c r="F1371" s="53"/>
      <c r="G1371" s="53"/>
      <c r="H1371" s="53"/>
      <c r="I1371" s="53"/>
      <c r="J1371" s="54"/>
      <c r="K1371" s="54">
        <f>AVERAGE(G1370:K1370)</f>
        <v>0.86317207022056519</v>
      </c>
      <c r="L1371" s="54">
        <f>AVERAGE(H1370:L1370)</f>
        <v>0.87159824805799546</v>
      </c>
      <c r="M1371" s="54"/>
    </row>
    <row r="1372" spans="1:14" ht="15.75">
      <c r="A1372" s="18"/>
      <c r="B1372" s="20"/>
      <c r="C1372" s="20"/>
      <c r="D1372" s="20"/>
      <c r="E1372" s="20"/>
      <c r="F1372" s="20"/>
      <c r="G1372" s="19"/>
      <c r="H1372" s="19"/>
      <c r="I1372" s="19"/>
      <c r="J1372" s="19"/>
      <c r="K1372" s="19"/>
      <c r="L1372" s="19"/>
    </row>
    <row r="1373" spans="1:14" ht="16.5" thickBot="1">
      <c r="A1373" s="50"/>
      <c r="B1373" s="53"/>
      <c r="C1373" s="53"/>
      <c r="D1373" s="53"/>
      <c r="E1373" s="53"/>
      <c r="F1373" s="53"/>
      <c r="G1373" s="53"/>
      <c r="H1373" s="53"/>
      <c r="I1373" s="53"/>
      <c r="J1373" s="54"/>
      <c r="K1373" s="54"/>
      <c r="L1373" s="54"/>
      <c r="M1373" s="54"/>
      <c r="N1373" s="54"/>
    </row>
    <row r="1375" spans="1:14" ht="15.75">
      <c r="A1375" s="1" t="s">
        <v>119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4" ht="16.5" thickBo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6.5" thickBot="1">
      <c r="A1377" s="3"/>
      <c r="B1377" s="4" t="s">
        <v>1</v>
      </c>
      <c r="C1377" s="4" t="s">
        <v>2</v>
      </c>
      <c r="D1377" s="4" t="s">
        <v>3</v>
      </c>
      <c r="E1377" s="4" t="s">
        <v>4</v>
      </c>
      <c r="F1377" s="4" t="s">
        <v>5</v>
      </c>
      <c r="G1377" s="4" t="s">
        <v>6</v>
      </c>
      <c r="H1377" s="4" t="s">
        <v>7</v>
      </c>
      <c r="I1377" s="4" t="s">
        <v>8</v>
      </c>
      <c r="J1377" s="4" t="s">
        <v>9</v>
      </c>
      <c r="K1377" s="4" t="s">
        <v>10</v>
      </c>
      <c r="L1377" s="4" t="s">
        <v>11</v>
      </c>
    </row>
    <row r="1378" spans="1:12" ht="16.5" thickBot="1">
      <c r="A1378" s="5" t="s">
        <v>12</v>
      </c>
      <c r="D1378" s="6">
        <v>15</v>
      </c>
      <c r="F1378" s="6">
        <v>17</v>
      </c>
      <c r="G1378" s="6">
        <v>20</v>
      </c>
    </row>
    <row r="1379" spans="1:12" ht="16.5" thickBot="1">
      <c r="A1379" s="5">
        <v>1</v>
      </c>
      <c r="D1379" s="6">
        <v>21</v>
      </c>
      <c r="F1379" s="6">
        <v>17</v>
      </c>
      <c r="G1379" s="6" t="s">
        <v>243</v>
      </c>
    </row>
    <row r="1380" spans="1:12" ht="16.5" thickBot="1">
      <c r="A1380" s="5">
        <v>2</v>
      </c>
      <c r="D1380" s="6">
        <v>14</v>
      </c>
      <c r="E1380" s="6" t="s">
        <v>243</v>
      </c>
      <c r="F1380" s="6">
        <v>24</v>
      </c>
      <c r="G1380" s="6">
        <v>43</v>
      </c>
      <c r="K1380" s="6" t="s">
        <v>243</v>
      </c>
    </row>
    <row r="1381" spans="1:12" ht="16.5" thickBot="1">
      <c r="A1381" s="5">
        <v>3</v>
      </c>
      <c r="D1381" s="6">
        <v>25</v>
      </c>
      <c r="F1381" s="6">
        <v>38</v>
      </c>
      <c r="G1381" s="6">
        <v>24</v>
      </c>
      <c r="I1381" s="6" t="s">
        <v>243</v>
      </c>
    </row>
    <row r="1382" spans="1:12" ht="16.5" thickBot="1">
      <c r="A1382" s="5">
        <v>4</v>
      </c>
      <c r="D1382" s="6">
        <v>25</v>
      </c>
      <c r="E1382" s="6" t="s">
        <v>243</v>
      </c>
      <c r="F1382" s="6">
        <v>88</v>
      </c>
      <c r="G1382" s="6">
        <v>77</v>
      </c>
    </row>
    <row r="1383" spans="1:12" ht="16.5" thickBot="1">
      <c r="A1383" s="5">
        <v>5</v>
      </c>
      <c r="B1383" s="6">
        <v>378</v>
      </c>
      <c r="C1383" s="6">
        <v>367</v>
      </c>
      <c r="D1383" s="6">
        <v>371</v>
      </c>
      <c r="E1383" s="6">
        <v>297</v>
      </c>
      <c r="F1383" s="6">
        <v>272</v>
      </c>
      <c r="G1383" s="6">
        <v>251</v>
      </c>
      <c r="H1383" s="6">
        <v>341</v>
      </c>
      <c r="I1383" s="6">
        <v>369</v>
      </c>
      <c r="J1383" s="6">
        <v>396</v>
      </c>
      <c r="K1383" s="6">
        <v>381</v>
      </c>
      <c r="L1383" s="6">
        <v>426</v>
      </c>
    </row>
    <row r="1384" spans="1:12" ht="16.5" thickBot="1">
      <c r="A1384" s="5">
        <v>6</v>
      </c>
      <c r="B1384" s="6">
        <v>392</v>
      </c>
      <c r="C1384" s="6">
        <v>365</v>
      </c>
      <c r="D1384" s="6">
        <v>365</v>
      </c>
      <c r="E1384" s="6">
        <v>362</v>
      </c>
      <c r="F1384" s="6">
        <v>278</v>
      </c>
      <c r="G1384" s="6">
        <v>270</v>
      </c>
      <c r="H1384" s="6">
        <v>383</v>
      </c>
      <c r="I1384" s="6">
        <v>315</v>
      </c>
      <c r="J1384" s="6">
        <v>378</v>
      </c>
      <c r="K1384" s="6">
        <v>358</v>
      </c>
      <c r="L1384" s="6">
        <v>364</v>
      </c>
    </row>
    <row r="1385" spans="1:12" ht="16.5" thickBot="1">
      <c r="A1385" s="5">
        <v>7</v>
      </c>
      <c r="B1385" s="6">
        <v>407</v>
      </c>
      <c r="C1385" s="6">
        <v>414</v>
      </c>
      <c r="D1385" s="6">
        <v>387</v>
      </c>
      <c r="E1385" s="6">
        <v>370</v>
      </c>
      <c r="F1385" s="6">
        <v>355</v>
      </c>
      <c r="G1385" s="6">
        <v>304</v>
      </c>
      <c r="H1385" s="6">
        <v>346</v>
      </c>
      <c r="I1385" s="6">
        <v>383</v>
      </c>
      <c r="J1385" s="6">
        <v>351</v>
      </c>
      <c r="K1385" s="6">
        <v>385</v>
      </c>
      <c r="L1385" s="6">
        <v>390</v>
      </c>
    </row>
    <row r="1386" spans="1:12" ht="16.5" thickBot="1">
      <c r="A1386" s="5">
        <v>8</v>
      </c>
      <c r="B1386" s="6">
        <v>464</v>
      </c>
      <c r="C1386" s="6">
        <v>403</v>
      </c>
      <c r="D1386" s="6">
        <v>424</v>
      </c>
      <c r="E1386" s="6">
        <v>391</v>
      </c>
      <c r="F1386" s="6">
        <v>410</v>
      </c>
      <c r="G1386" s="6">
        <v>388</v>
      </c>
      <c r="H1386" s="6">
        <v>370</v>
      </c>
      <c r="I1386" s="6">
        <v>370</v>
      </c>
      <c r="J1386" s="6">
        <v>405</v>
      </c>
      <c r="K1386" s="6">
        <v>339</v>
      </c>
      <c r="L1386" s="6">
        <v>329</v>
      </c>
    </row>
    <row r="1387" spans="1:12" ht="16.5" thickBot="1">
      <c r="A1387" s="5">
        <v>9</v>
      </c>
      <c r="B1387" s="6">
        <v>320</v>
      </c>
      <c r="C1387" s="6">
        <v>334</v>
      </c>
      <c r="D1387" s="6">
        <v>266</v>
      </c>
      <c r="E1387" s="6">
        <v>288</v>
      </c>
      <c r="F1387" s="6">
        <v>266</v>
      </c>
      <c r="G1387" s="6">
        <v>293</v>
      </c>
      <c r="H1387" s="6">
        <v>284</v>
      </c>
      <c r="I1387" s="6">
        <v>275</v>
      </c>
      <c r="J1387" s="6">
        <v>244</v>
      </c>
      <c r="K1387" s="6">
        <v>318</v>
      </c>
      <c r="L1387" s="6">
        <v>253</v>
      </c>
    </row>
    <row r="1388" spans="1:12" ht="16.5" thickBot="1">
      <c r="A1388" s="5">
        <v>10</v>
      </c>
      <c r="B1388" s="6">
        <v>258</v>
      </c>
      <c r="C1388" s="6">
        <v>262</v>
      </c>
      <c r="D1388" s="6">
        <v>272</v>
      </c>
      <c r="E1388" s="6">
        <v>231</v>
      </c>
      <c r="F1388" s="6">
        <v>246</v>
      </c>
      <c r="G1388" s="6">
        <v>233</v>
      </c>
      <c r="H1388" s="6">
        <v>228</v>
      </c>
      <c r="I1388" s="6">
        <v>243</v>
      </c>
      <c r="J1388" s="6">
        <v>251</v>
      </c>
      <c r="K1388" s="6">
        <v>188</v>
      </c>
      <c r="L1388" s="6">
        <v>297</v>
      </c>
    </row>
    <row r="1389" spans="1:12" ht="16.5" thickBot="1">
      <c r="A1389" s="5">
        <v>11</v>
      </c>
      <c r="B1389" s="6">
        <v>241</v>
      </c>
      <c r="C1389" s="6">
        <v>233</v>
      </c>
      <c r="D1389" s="6">
        <v>259</v>
      </c>
      <c r="E1389" s="6">
        <v>265</v>
      </c>
      <c r="F1389" s="6">
        <v>219</v>
      </c>
      <c r="G1389" s="6">
        <v>232</v>
      </c>
      <c r="H1389" s="6">
        <v>208</v>
      </c>
      <c r="I1389" s="6">
        <v>215</v>
      </c>
      <c r="J1389" s="6">
        <v>223</v>
      </c>
      <c r="K1389" s="6">
        <v>195</v>
      </c>
      <c r="L1389" s="6">
        <v>153</v>
      </c>
    </row>
    <row r="1390" spans="1:12" ht="16.5" thickBot="1">
      <c r="A1390" s="5">
        <v>12</v>
      </c>
      <c r="B1390" s="6">
        <v>104</v>
      </c>
      <c r="C1390" s="6">
        <v>104</v>
      </c>
      <c r="D1390" s="6">
        <v>110</v>
      </c>
      <c r="E1390" s="6">
        <v>119</v>
      </c>
      <c r="F1390" s="6">
        <v>111</v>
      </c>
      <c r="G1390" s="6">
        <v>115</v>
      </c>
      <c r="H1390" s="6">
        <v>113</v>
      </c>
      <c r="I1390" s="6">
        <v>100</v>
      </c>
      <c r="J1390" s="6">
        <v>70</v>
      </c>
      <c r="K1390" s="6">
        <v>106</v>
      </c>
      <c r="L1390" s="6">
        <v>62</v>
      </c>
    </row>
    <row r="1391" spans="1:12" ht="16.5" thickBot="1">
      <c r="A1391" s="5" t="s">
        <v>13</v>
      </c>
      <c r="D1391" s="6" t="s">
        <v>243</v>
      </c>
    </row>
    <row r="1392" spans="1:12" ht="32.25" thickBot="1">
      <c r="A1392" s="10" t="s">
        <v>14</v>
      </c>
      <c r="B1392" s="11">
        <v>2564</v>
      </c>
      <c r="C1392" s="11">
        <v>2482</v>
      </c>
      <c r="D1392" s="6" t="s">
        <v>243</v>
      </c>
      <c r="E1392" s="11">
        <v>2326</v>
      </c>
      <c r="F1392" s="11">
        <v>2341</v>
      </c>
      <c r="G1392" s="6" t="s">
        <v>243</v>
      </c>
      <c r="H1392" s="11">
        <v>2273</v>
      </c>
      <c r="I1392" s="6" t="s">
        <v>243</v>
      </c>
      <c r="J1392" s="11">
        <v>2318</v>
      </c>
      <c r="K1392" s="6" t="s">
        <v>243</v>
      </c>
      <c r="L1392" s="11">
        <v>2274</v>
      </c>
    </row>
    <row r="1393" spans="1:13" ht="48" thickBot="1">
      <c r="A1393" s="10" t="s">
        <v>15</v>
      </c>
      <c r="B1393" s="56"/>
      <c r="C1393" s="12">
        <f t="shared" ref="C1393:L1393" si="235">((C1392-B1392)/B1392)</f>
        <v>-3.1981279251170044E-2</v>
      </c>
      <c r="D1393" s="12" t="e">
        <f t="shared" si="235"/>
        <v>#VALUE!</v>
      </c>
      <c r="E1393" s="12" t="e">
        <f t="shared" si="235"/>
        <v>#VALUE!</v>
      </c>
      <c r="F1393" s="12">
        <f t="shared" si="235"/>
        <v>6.4488392089423908E-3</v>
      </c>
      <c r="G1393" s="12" t="e">
        <f t="shared" si="235"/>
        <v>#VALUE!</v>
      </c>
      <c r="H1393" s="12" t="e">
        <f t="shared" si="235"/>
        <v>#VALUE!</v>
      </c>
      <c r="I1393" s="12" t="e">
        <f t="shared" si="235"/>
        <v>#VALUE!</v>
      </c>
      <c r="J1393" s="12" t="e">
        <f t="shared" si="235"/>
        <v>#VALUE!</v>
      </c>
      <c r="K1393" s="12" t="e">
        <f t="shared" si="235"/>
        <v>#VALUE!</v>
      </c>
      <c r="L1393" s="12" t="e">
        <f t="shared" si="235"/>
        <v>#VALUE!</v>
      </c>
    </row>
    <row r="1394" spans="1:13" ht="48" thickBot="1">
      <c r="A1394" s="10" t="s">
        <v>16</v>
      </c>
      <c r="B1394" s="12"/>
      <c r="C1394" s="12"/>
      <c r="D1394" s="12"/>
      <c r="E1394" s="12"/>
      <c r="F1394" s="13"/>
      <c r="G1394" s="13" t="e">
        <f t="shared" ref="G1394:L1394" si="236">(G1392-B1392)/B1392</f>
        <v>#VALUE!</v>
      </c>
      <c r="H1394" s="13">
        <f t="shared" si="236"/>
        <v>-8.4206285253827562E-2</v>
      </c>
      <c r="I1394" s="13" t="e">
        <f t="shared" si="236"/>
        <v>#VALUE!</v>
      </c>
      <c r="J1394" s="13">
        <f t="shared" si="236"/>
        <v>-3.4393809114359416E-3</v>
      </c>
      <c r="K1394" s="13" t="e">
        <f t="shared" si="236"/>
        <v>#VALUE!</v>
      </c>
      <c r="L1394" s="13" t="e">
        <f t="shared" si="236"/>
        <v>#VALUE!</v>
      </c>
    </row>
    <row r="1395" spans="1:13" ht="48" thickBot="1">
      <c r="A1395" s="10" t="s">
        <v>17</v>
      </c>
      <c r="B1395" s="12"/>
      <c r="C1395" s="12"/>
      <c r="D1395" s="12"/>
      <c r="E1395" s="12"/>
      <c r="F1395" s="12"/>
      <c r="G1395" s="12"/>
      <c r="H1395" s="12"/>
      <c r="I1395" s="12"/>
      <c r="J1395" s="12"/>
      <c r="K1395" s="13"/>
      <c r="L1395" s="13">
        <f>(L1392-B1392)/B1392</f>
        <v>-0.11310452418096724</v>
      </c>
    </row>
    <row r="1396" spans="1:13" ht="32.25" thickBot="1">
      <c r="A1396" s="10" t="s">
        <v>18</v>
      </c>
      <c r="B1396" s="14">
        <v>6701</v>
      </c>
      <c r="C1396" s="14">
        <v>6685</v>
      </c>
      <c r="D1396" s="14">
        <v>6746</v>
      </c>
      <c r="E1396" s="14">
        <v>6798</v>
      </c>
      <c r="F1396" s="14">
        <v>6853</v>
      </c>
      <c r="G1396" s="67">
        <v>6890</v>
      </c>
      <c r="H1396" s="67">
        <v>6920</v>
      </c>
      <c r="I1396" s="67">
        <v>7028</v>
      </c>
      <c r="J1396" s="67">
        <v>7203</v>
      </c>
      <c r="K1396" s="67">
        <v>7112</v>
      </c>
      <c r="L1396" s="68">
        <v>7131</v>
      </c>
    </row>
    <row r="1397" spans="1:13" ht="63.75" thickBot="1">
      <c r="A1397" s="10" t="s">
        <v>19</v>
      </c>
      <c r="B1397" s="16"/>
      <c r="C1397" s="12">
        <f t="shared" ref="C1397:L1397" si="237">(C1396-B1396)/B1396</f>
        <v>-2.3877033278615132E-3</v>
      </c>
      <c r="D1397" s="12">
        <f t="shared" si="237"/>
        <v>9.1249065071054604E-3</v>
      </c>
      <c r="E1397" s="12">
        <f t="shared" si="237"/>
        <v>7.7082715683367926E-3</v>
      </c>
      <c r="F1397" s="12">
        <f t="shared" si="237"/>
        <v>8.0906148867313909E-3</v>
      </c>
      <c r="G1397" s="12">
        <f t="shared" si="237"/>
        <v>5.3990952867357363E-3</v>
      </c>
      <c r="H1397" s="12">
        <f t="shared" si="237"/>
        <v>4.3541364296081275E-3</v>
      </c>
      <c r="I1397" s="12">
        <f t="shared" si="237"/>
        <v>1.560693641618497E-2</v>
      </c>
      <c r="J1397" s="12">
        <f t="shared" si="237"/>
        <v>2.4900398406374501E-2</v>
      </c>
      <c r="K1397" s="12">
        <f t="shared" si="237"/>
        <v>-1.2633624878522837E-2</v>
      </c>
      <c r="L1397" s="12">
        <f t="shared" si="237"/>
        <v>2.6715410573678292E-3</v>
      </c>
    </row>
    <row r="1398" spans="1:13" ht="63.75" thickBot="1">
      <c r="A1398" s="10" t="s">
        <v>20</v>
      </c>
      <c r="B1398" s="16"/>
      <c r="C1398" s="17"/>
      <c r="D1398" s="17"/>
      <c r="E1398" s="17"/>
      <c r="F1398" s="17"/>
      <c r="G1398" s="12">
        <f t="shared" ref="G1398:L1398" si="238">(G1396-B1396)/B1396</f>
        <v>2.8204745560364126E-2</v>
      </c>
      <c r="H1398" s="12">
        <f t="shared" si="238"/>
        <v>3.5153328347045626E-2</v>
      </c>
      <c r="I1398" s="12">
        <f t="shared" si="238"/>
        <v>4.180254965905722E-2</v>
      </c>
      <c r="J1398" s="12">
        <f t="shared" si="238"/>
        <v>5.9576345984112974E-2</v>
      </c>
      <c r="K1398" s="12">
        <f t="shared" si="238"/>
        <v>3.7793667007150152E-2</v>
      </c>
      <c r="L1398" s="12">
        <f t="shared" si="238"/>
        <v>3.497822931785196E-2</v>
      </c>
    </row>
    <row r="1399" spans="1:13" ht="63.75" thickBot="1">
      <c r="A1399" s="10" t="s">
        <v>21</v>
      </c>
      <c r="B1399" s="16"/>
      <c r="C1399" s="17"/>
      <c r="D1399" s="17"/>
      <c r="E1399" s="17"/>
      <c r="F1399" s="17"/>
      <c r="G1399" s="12"/>
      <c r="H1399" s="12"/>
      <c r="I1399" s="12"/>
      <c r="J1399" s="12"/>
      <c r="K1399" s="12"/>
      <c r="L1399" s="12">
        <f>(L1396-B1396)/B1396</f>
        <v>6.4169526936278171E-2</v>
      </c>
    </row>
    <row r="1400" spans="1:13" ht="32.25" thickBot="1">
      <c r="A1400" s="10" t="s">
        <v>22</v>
      </c>
      <c r="B1400" s="12">
        <f t="shared" ref="B1400:L1400" si="239">B1392/B1396</f>
        <v>0.38262945828980749</v>
      </c>
      <c r="C1400" s="12">
        <f t="shared" si="239"/>
        <v>0.37127898279730742</v>
      </c>
      <c r="D1400" s="12" t="e">
        <f t="shared" si="239"/>
        <v>#VALUE!</v>
      </c>
      <c r="E1400" s="12">
        <f t="shared" si="239"/>
        <v>0.34215945866431302</v>
      </c>
      <c r="F1400" s="12">
        <f t="shared" si="239"/>
        <v>0.34160221800671237</v>
      </c>
      <c r="G1400" s="12" t="e">
        <f t="shared" si="239"/>
        <v>#VALUE!</v>
      </c>
      <c r="H1400" s="12">
        <f t="shared" si="239"/>
        <v>0.32846820809248556</v>
      </c>
      <c r="I1400" s="12" t="e">
        <f t="shared" si="239"/>
        <v>#VALUE!</v>
      </c>
      <c r="J1400" s="12">
        <f t="shared" si="239"/>
        <v>0.32181035679577952</v>
      </c>
      <c r="K1400" s="12" t="e">
        <f t="shared" si="239"/>
        <v>#VALUE!</v>
      </c>
      <c r="L1400" s="12">
        <f t="shared" si="239"/>
        <v>0.31888935633151033</v>
      </c>
    </row>
    <row r="1401" spans="1:13" ht="63">
      <c r="A1401" s="18" t="s">
        <v>23</v>
      </c>
      <c r="B1401" s="19"/>
      <c r="C1401" s="19">
        <f t="shared" ref="C1401:K1401" si="240">(C1400-B1400)</f>
        <v>-1.1350475492500067E-2</v>
      </c>
      <c r="D1401" s="19" t="e">
        <f t="shared" si="240"/>
        <v>#VALUE!</v>
      </c>
      <c r="E1401" s="19" t="e">
        <f t="shared" si="240"/>
        <v>#VALUE!</v>
      </c>
      <c r="F1401" s="19">
        <f t="shared" si="240"/>
        <v>-5.57240657600655E-4</v>
      </c>
      <c r="G1401" s="19" t="e">
        <f t="shared" si="240"/>
        <v>#VALUE!</v>
      </c>
      <c r="H1401" s="19" t="e">
        <f t="shared" si="240"/>
        <v>#VALUE!</v>
      </c>
      <c r="I1401" s="19" t="e">
        <f t="shared" si="240"/>
        <v>#VALUE!</v>
      </c>
      <c r="J1401" s="19" t="e">
        <f t="shared" si="240"/>
        <v>#VALUE!</v>
      </c>
      <c r="K1401" s="19" t="e">
        <f t="shared" si="240"/>
        <v>#VALUE!</v>
      </c>
      <c r="L1401" s="19" t="e">
        <f>(L1400-K1400)</f>
        <v>#VALUE!</v>
      </c>
    </row>
    <row r="1402" spans="1:13" ht="63">
      <c r="A1402" s="18" t="s">
        <v>24</v>
      </c>
      <c r="B1402" s="19"/>
      <c r="C1402" s="19"/>
      <c r="D1402" s="19"/>
      <c r="E1402" s="19"/>
      <c r="F1402" s="19"/>
      <c r="G1402" s="19" t="e">
        <f>G1400-B1400</f>
        <v>#VALUE!</v>
      </c>
      <c r="H1402" s="19">
        <f t="shared" ref="H1402:K1402" si="241">H1400-C1400</f>
        <v>-4.2810774704821863E-2</v>
      </c>
      <c r="I1402" s="19" t="e">
        <f t="shared" si="241"/>
        <v>#VALUE!</v>
      </c>
      <c r="J1402" s="19">
        <f t="shared" si="241"/>
        <v>-2.0349101868533503E-2</v>
      </c>
      <c r="K1402" s="19" t="e">
        <f t="shared" si="241"/>
        <v>#VALUE!</v>
      </c>
      <c r="L1402" s="19" t="e">
        <f>L1400-G1400</f>
        <v>#VALUE!</v>
      </c>
    </row>
    <row r="1403" spans="1:13" ht="63">
      <c r="A1403" s="18" t="s">
        <v>25</v>
      </c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>
        <f>L1400-B1400</f>
        <v>-6.3740101958297157E-2</v>
      </c>
    </row>
    <row r="1404" spans="1:13" ht="15.75">
      <c r="A1404" s="18"/>
      <c r="B1404" s="20"/>
      <c r="C1404" s="20"/>
      <c r="D1404" s="20"/>
      <c r="E1404" s="20"/>
      <c r="F1404" s="20"/>
      <c r="G1404" s="19"/>
      <c r="H1404" s="19"/>
      <c r="I1404" s="19"/>
      <c r="J1404" s="19"/>
      <c r="K1404" s="19"/>
      <c r="L1404" s="19"/>
    </row>
    <row r="1405" spans="1:13" ht="15.75">
      <c r="A1405" s="21" t="s">
        <v>120</v>
      </c>
      <c r="B1405" s="21"/>
      <c r="C1405" s="21"/>
      <c r="D1405" s="21"/>
      <c r="E1405" s="21"/>
      <c r="F1405" s="21"/>
      <c r="G1405" s="22"/>
      <c r="H1405" s="22"/>
      <c r="I1405" s="22"/>
      <c r="J1405" s="22"/>
      <c r="K1405" s="22"/>
      <c r="L1405" s="22"/>
      <c r="M1405" s="23"/>
    </row>
    <row r="1406" spans="1:13" ht="16.5" thickBot="1">
      <c r="A1406" s="24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3"/>
    </row>
    <row r="1407" spans="1:13" ht="32.25" thickBot="1">
      <c r="A1407" s="57" t="s">
        <v>27</v>
      </c>
      <c r="B1407" s="4" t="s">
        <v>52</v>
      </c>
      <c r="C1407" s="4" t="s">
        <v>53</v>
      </c>
      <c r="D1407" s="4" t="s">
        <v>54</v>
      </c>
      <c r="E1407" s="4" t="s">
        <v>55</v>
      </c>
      <c r="F1407" s="4" t="s">
        <v>56</v>
      </c>
      <c r="G1407" s="4" t="s">
        <v>57</v>
      </c>
      <c r="H1407" s="4" t="s">
        <v>58</v>
      </c>
      <c r="I1407" s="4" t="s">
        <v>59</v>
      </c>
      <c r="J1407" s="4" t="s">
        <v>60</v>
      </c>
      <c r="K1407" s="4" t="s">
        <v>61</v>
      </c>
      <c r="L1407" s="4" t="s">
        <v>62</v>
      </c>
      <c r="M1407" s="58" t="s">
        <v>28</v>
      </c>
    </row>
    <row r="1408" spans="1:13" ht="16.5" thickBot="1">
      <c r="A1408" s="28" t="s">
        <v>29</v>
      </c>
      <c r="B1408" s="29" t="s">
        <v>47</v>
      </c>
      <c r="C1408" s="29"/>
      <c r="D1408" s="29">
        <f>-D1378</f>
        <v>-15</v>
      </c>
      <c r="E1408" s="29"/>
      <c r="F1408" s="29">
        <f>-F1378</f>
        <v>-17</v>
      </c>
      <c r="G1408" s="29">
        <f>-G1378</f>
        <v>-20</v>
      </c>
      <c r="H1408" s="29"/>
      <c r="I1408" s="29"/>
      <c r="J1408" s="29"/>
      <c r="K1408" s="29"/>
      <c r="L1408" s="29"/>
      <c r="M1408" s="30">
        <v>-17.333333333333332</v>
      </c>
    </row>
    <row r="1409" spans="1:13" ht="16.5" thickBot="1">
      <c r="A1409" s="28" t="s">
        <v>30</v>
      </c>
      <c r="B1409" s="59" t="s">
        <v>43</v>
      </c>
      <c r="C1409" s="34"/>
      <c r="D1409" s="34">
        <f>C1378-D1379</f>
        <v>-21</v>
      </c>
      <c r="E1409" s="34">
        <f>D1378-E1379</f>
        <v>15</v>
      </c>
      <c r="F1409" s="34">
        <f>E1378-F1379</f>
        <v>-17</v>
      </c>
      <c r="G1409" s="34" t="e">
        <f>F1378-G1379</f>
        <v>#VALUE!</v>
      </c>
      <c r="H1409" s="34">
        <f>G1378-H1379</f>
        <v>20</v>
      </c>
      <c r="I1409" s="34"/>
      <c r="J1409" s="34"/>
      <c r="K1409" s="34"/>
      <c r="L1409" s="34"/>
      <c r="M1409" s="6" t="s">
        <v>243</v>
      </c>
    </row>
    <row r="1410" spans="1:13" ht="16.5" thickBot="1">
      <c r="A1410" s="28" t="s">
        <v>31</v>
      </c>
      <c r="B1410" s="59" t="s">
        <v>43</v>
      </c>
      <c r="C1410" s="34"/>
      <c r="D1410" s="34">
        <f t="shared" ref="D1410:L1412" si="242">C1379-D1380</f>
        <v>-14</v>
      </c>
      <c r="E1410" s="34" t="e">
        <f t="shared" si="242"/>
        <v>#VALUE!</v>
      </c>
      <c r="F1410" s="34">
        <f t="shared" si="242"/>
        <v>-24</v>
      </c>
      <c r="G1410" s="34">
        <f t="shared" si="242"/>
        <v>-26</v>
      </c>
      <c r="H1410" s="34" t="e">
        <f t="shared" si="242"/>
        <v>#VALUE!</v>
      </c>
      <c r="I1410" s="34"/>
      <c r="J1410" s="34"/>
      <c r="K1410" s="34" t="e">
        <f t="shared" si="242"/>
        <v>#VALUE!</v>
      </c>
      <c r="L1410" s="34"/>
      <c r="M1410" s="32">
        <v>-6.833333333333333</v>
      </c>
    </row>
    <row r="1411" spans="1:13" ht="16.5" thickBot="1">
      <c r="A1411" s="28" t="s">
        <v>32</v>
      </c>
      <c r="B1411" s="59" t="s">
        <v>43</v>
      </c>
      <c r="C1411" s="34"/>
      <c r="D1411" s="34">
        <f t="shared" si="242"/>
        <v>-25</v>
      </c>
      <c r="E1411" s="34">
        <f t="shared" si="242"/>
        <v>14</v>
      </c>
      <c r="F1411" s="34" t="e">
        <f t="shared" si="242"/>
        <v>#VALUE!</v>
      </c>
      <c r="G1411" s="34">
        <f>F1380-G1381</f>
        <v>0</v>
      </c>
      <c r="H1411" s="34">
        <f t="shared" si="242"/>
        <v>43</v>
      </c>
      <c r="I1411" s="34" t="e">
        <f t="shared" si="242"/>
        <v>#VALUE!</v>
      </c>
      <c r="J1411" s="34"/>
      <c r="K1411" s="34"/>
      <c r="L1411" s="34" t="e">
        <f t="shared" si="242"/>
        <v>#VALUE!</v>
      </c>
      <c r="M1411" s="32">
        <v>-0.7142857142857143</v>
      </c>
    </row>
    <row r="1412" spans="1:13" ht="16.5" thickBot="1">
      <c r="A1412" s="28" t="s">
        <v>33</v>
      </c>
      <c r="B1412" s="59" t="s">
        <v>43</v>
      </c>
      <c r="C1412" s="34"/>
      <c r="D1412" s="34">
        <f t="shared" si="242"/>
        <v>-25</v>
      </c>
      <c r="E1412" s="34" t="e">
        <f t="shared" si="242"/>
        <v>#VALUE!</v>
      </c>
      <c r="F1412" s="34">
        <f t="shared" si="242"/>
        <v>-88</v>
      </c>
      <c r="G1412" s="34">
        <f t="shared" si="242"/>
        <v>-39</v>
      </c>
      <c r="H1412" s="34">
        <f t="shared" si="242"/>
        <v>24</v>
      </c>
      <c r="I1412" s="34"/>
      <c r="J1412" s="34" t="e">
        <f t="shared" si="242"/>
        <v>#VALUE!</v>
      </c>
      <c r="K1412" s="34"/>
      <c r="L1412" s="34"/>
      <c r="M1412" s="32">
        <v>-17.333333333333332</v>
      </c>
    </row>
    <row r="1413" spans="1:13" ht="16.5" thickBot="1">
      <c r="A1413" s="28" t="s">
        <v>34</v>
      </c>
      <c r="B1413" s="59" t="s">
        <v>43</v>
      </c>
      <c r="C1413" s="34">
        <f t="shared" ref="C1413:L1420" si="243">B1382-C1383</f>
        <v>-367</v>
      </c>
      <c r="D1413" s="34">
        <f t="shared" si="243"/>
        <v>-371</v>
      </c>
      <c r="E1413" s="34">
        <f t="shared" si="243"/>
        <v>-272</v>
      </c>
      <c r="F1413" s="34" t="e">
        <f t="shared" si="243"/>
        <v>#VALUE!</v>
      </c>
      <c r="G1413" s="34">
        <f t="shared" si="243"/>
        <v>-163</v>
      </c>
      <c r="H1413" s="34">
        <f t="shared" si="243"/>
        <v>-264</v>
      </c>
      <c r="I1413" s="34">
        <f t="shared" si="243"/>
        <v>-369</v>
      </c>
      <c r="J1413" s="34">
        <f t="shared" si="243"/>
        <v>-396</v>
      </c>
      <c r="K1413" s="34">
        <f t="shared" si="243"/>
        <v>-381</v>
      </c>
      <c r="L1413" s="34">
        <f t="shared" si="243"/>
        <v>-426</v>
      </c>
      <c r="M1413" s="6" t="s">
        <v>243</v>
      </c>
    </row>
    <row r="1414" spans="1:13" ht="16.5" thickBot="1">
      <c r="A1414" s="28" t="s">
        <v>35</v>
      </c>
      <c r="B1414" s="59" t="s">
        <v>43</v>
      </c>
      <c r="C1414" s="34">
        <f t="shared" si="243"/>
        <v>13</v>
      </c>
      <c r="D1414" s="34">
        <f t="shared" si="243"/>
        <v>2</v>
      </c>
      <c r="E1414" s="34">
        <f t="shared" si="243"/>
        <v>9</v>
      </c>
      <c r="F1414" s="34">
        <f t="shared" si="243"/>
        <v>19</v>
      </c>
      <c r="G1414" s="34">
        <f t="shared" si="243"/>
        <v>2</v>
      </c>
      <c r="H1414" s="34">
        <f t="shared" si="243"/>
        <v>-132</v>
      </c>
      <c r="I1414" s="34">
        <f t="shared" si="243"/>
        <v>26</v>
      </c>
      <c r="J1414" s="34">
        <f t="shared" si="243"/>
        <v>-9</v>
      </c>
      <c r="K1414" s="34">
        <f t="shared" si="243"/>
        <v>38</v>
      </c>
      <c r="L1414" s="34">
        <f t="shared" si="243"/>
        <v>17</v>
      </c>
      <c r="M1414" s="32">
        <v>-1.5</v>
      </c>
    </row>
    <row r="1415" spans="1:13" ht="16.5" thickBot="1">
      <c r="A1415" s="28" t="s">
        <v>36</v>
      </c>
      <c r="B1415" s="59" t="s">
        <v>43</v>
      </c>
      <c r="C1415" s="34">
        <f t="shared" si="243"/>
        <v>-22</v>
      </c>
      <c r="D1415" s="34">
        <f t="shared" si="243"/>
        <v>-22</v>
      </c>
      <c r="E1415" s="34">
        <f t="shared" si="243"/>
        <v>-5</v>
      </c>
      <c r="F1415" s="34">
        <f t="shared" si="243"/>
        <v>7</v>
      </c>
      <c r="G1415" s="34">
        <f t="shared" si="243"/>
        <v>-26</v>
      </c>
      <c r="H1415" s="34">
        <f t="shared" si="243"/>
        <v>-76</v>
      </c>
      <c r="I1415" s="34">
        <f>H1384-I1385</f>
        <v>0</v>
      </c>
      <c r="J1415" s="34">
        <f t="shared" si="243"/>
        <v>-36</v>
      </c>
      <c r="K1415" s="34">
        <f t="shared" si="243"/>
        <v>-7</v>
      </c>
      <c r="L1415" s="34">
        <f t="shared" si="243"/>
        <v>-32</v>
      </c>
      <c r="M1415" s="32">
        <v>-21.9</v>
      </c>
    </row>
    <row r="1416" spans="1:13" ht="16.5" thickBot="1">
      <c r="A1416" s="28" t="s">
        <v>37</v>
      </c>
      <c r="B1416" s="59" t="s">
        <v>43</v>
      </c>
      <c r="C1416" s="34">
        <f t="shared" si="243"/>
        <v>4</v>
      </c>
      <c r="D1416" s="34">
        <f t="shared" si="243"/>
        <v>-10</v>
      </c>
      <c r="E1416" s="34">
        <f t="shared" si="243"/>
        <v>-4</v>
      </c>
      <c r="F1416" s="34">
        <f t="shared" si="243"/>
        <v>-40</v>
      </c>
      <c r="G1416" s="34">
        <f t="shared" si="243"/>
        <v>-33</v>
      </c>
      <c r="H1416" s="34">
        <f t="shared" si="243"/>
        <v>-66</v>
      </c>
      <c r="I1416" s="34">
        <f t="shared" si="243"/>
        <v>-24</v>
      </c>
      <c r="J1416" s="34">
        <f t="shared" si="243"/>
        <v>-22</v>
      </c>
      <c r="K1416" s="34">
        <f t="shared" si="243"/>
        <v>12</v>
      </c>
      <c r="L1416" s="34">
        <f t="shared" si="243"/>
        <v>56</v>
      </c>
      <c r="M1416" s="32">
        <v>-12.7</v>
      </c>
    </row>
    <row r="1417" spans="1:13" ht="16.5" thickBot="1">
      <c r="A1417" s="28" t="s">
        <v>38</v>
      </c>
      <c r="B1417" s="59" t="s">
        <v>43</v>
      </c>
      <c r="C1417" s="34">
        <f t="shared" si="243"/>
        <v>130</v>
      </c>
      <c r="D1417" s="34">
        <f t="shared" si="243"/>
        <v>137</v>
      </c>
      <c r="E1417" s="34">
        <f t="shared" si="243"/>
        <v>136</v>
      </c>
      <c r="F1417" s="34">
        <f t="shared" si="243"/>
        <v>125</v>
      </c>
      <c r="G1417" s="34">
        <f t="shared" si="243"/>
        <v>117</v>
      </c>
      <c r="H1417" s="34">
        <f t="shared" si="243"/>
        <v>104</v>
      </c>
      <c r="I1417" s="34">
        <f t="shared" si="243"/>
        <v>95</v>
      </c>
      <c r="J1417" s="34">
        <f t="shared" si="243"/>
        <v>126</v>
      </c>
      <c r="K1417" s="34">
        <f t="shared" si="243"/>
        <v>87</v>
      </c>
      <c r="L1417" s="34">
        <f t="shared" si="243"/>
        <v>86</v>
      </c>
      <c r="M1417" s="32">
        <v>114.3</v>
      </c>
    </row>
    <row r="1418" spans="1:13" ht="16.5" thickBot="1">
      <c r="A1418" s="28" t="s">
        <v>39</v>
      </c>
      <c r="B1418" s="59" t="s">
        <v>43</v>
      </c>
      <c r="C1418" s="34">
        <f t="shared" si="243"/>
        <v>58</v>
      </c>
      <c r="D1418" s="34">
        <f t="shared" si="243"/>
        <v>62</v>
      </c>
      <c r="E1418" s="34">
        <f t="shared" si="243"/>
        <v>35</v>
      </c>
      <c r="F1418" s="34">
        <f t="shared" si="243"/>
        <v>42</v>
      </c>
      <c r="G1418" s="34">
        <f t="shared" si="243"/>
        <v>33</v>
      </c>
      <c r="H1418" s="34">
        <f t="shared" si="243"/>
        <v>65</v>
      </c>
      <c r="I1418" s="34">
        <f t="shared" si="243"/>
        <v>41</v>
      </c>
      <c r="J1418" s="34">
        <f t="shared" si="243"/>
        <v>24</v>
      </c>
      <c r="K1418" s="34">
        <f t="shared" si="243"/>
        <v>56</v>
      </c>
      <c r="L1418" s="34">
        <f t="shared" si="243"/>
        <v>21</v>
      </c>
      <c r="M1418" s="32">
        <v>43.7</v>
      </c>
    </row>
    <row r="1419" spans="1:13" ht="16.5" thickBot="1">
      <c r="A1419" s="28" t="s">
        <v>40</v>
      </c>
      <c r="B1419" s="59" t="s">
        <v>43</v>
      </c>
      <c r="C1419" s="34">
        <f t="shared" si="243"/>
        <v>25</v>
      </c>
      <c r="D1419" s="34">
        <f t="shared" si="243"/>
        <v>3</v>
      </c>
      <c r="E1419" s="34">
        <f t="shared" si="243"/>
        <v>7</v>
      </c>
      <c r="F1419" s="34">
        <f t="shared" si="243"/>
        <v>12</v>
      </c>
      <c r="G1419" s="34">
        <f t="shared" si="243"/>
        <v>14</v>
      </c>
      <c r="H1419" s="34">
        <f t="shared" si="243"/>
        <v>25</v>
      </c>
      <c r="I1419" s="34">
        <f t="shared" si="243"/>
        <v>13</v>
      </c>
      <c r="J1419" s="34">
        <f t="shared" si="243"/>
        <v>20</v>
      </c>
      <c r="K1419" s="34">
        <f t="shared" si="243"/>
        <v>56</v>
      </c>
      <c r="L1419" s="34">
        <f t="shared" si="243"/>
        <v>35</v>
      </c>
      <c r="M1419" s="32">
        <v>21</v>
      </c>
    </row>
    <row r="1420" spans="1:13" ht="16.5" thickBot="1">
      <c r="A1420" s="33" t="s">
        <v>41</v>
      </c>
      <c r="B1420" s="60" t="s">
        <v>43</v>
      </c>
      <c r="C1420" s="34">
        <f t="shared" si="243"/>
        <v>137</v>
      </c>
      <c r="D1420" s="34">
        <f t="shared" si="243"/>
        <v>123</v>
      </c>
      <c r="E1420" s="34">
        <f t="shared" si="243"/>
        <v>140</v>
      </c>
      <c r="F1420" s="34">
        <f t="shared" si="243"/>
        <v>154</v>
      </c>
      <c r="G1420" s="34">
        <f t="shared" si="243"/>
        <v>104</v>
      </c>
      <c r="H1420" s="34">
        <f t="shared" si="243"/>
        <v>119</v>
      </c>
      <c r="I1420" s="34">
        <f t="shared" si="243"/>
        <v>108</v>
      </c>
      <c r="J1420" s="34">
        <f t="shared" si="243"/>
        <v>145</v>
      </c>
      <c r="K1420" s="34">
        <f t="shared" si="243"/>
        <v>117</v>
      </c>
      <c r="L1420" s="34">
        <f>K1389-L1390</f>
        <v>133</v>
      </c>
      <c r="M1420" s="35">
        <v>128</v>
      </c>
    </row>
    <row r="1421" spans="1:13" ht="17.25" thickTop="1" thickBot="1">
      <c r="A1421" s="37" t="s">
        <v>42</v>
      </c>
      <c r="B1421" s="38" t="s">
        <v>43</v>
      </c>
      <c r="C1421" s="39" t="s">
        <v>47</v>
      </c>
      <c r="D1421" s="39" t="s">
        <v>47</v>
      </c>
      <c r="E1421" s="39" t="s">
        <v>47</v>
      </c>
      <c r="F1421" s="39" t="s">
        <v>47</v>
      </c>
      <c r="G1421" s="39">
        <f t="shared" ref="G1421:L1421" si="244">B1385-G1390</f>
        <v>292</v>
      </c>
      <c r="H1421" s="39">
        <f t="shared" si="244"/>
        <v>301</v>
      </c>
      <c r="I1421" s="39">
        <f t="shared" si="244"/>
        <v>287</v>
      </c>
      <c r="J1421" s="39">
        <f t="shared" si="244"/>
        <v>300</v>
      </c>
      <c r="K1421" s="39">
        <f t="shared" si="244"/>
        <v>249</v>
      </c>
      <c r="L1421" s="39">
        <f t="shared" si="244"/>
        <v>242</v>
      </c>
      <c r="M1421" s="40">
        <v>278.5</v>
      </c>
    </row>
    <row r="1422" spans="1:13" ht="15.75">
      <c r="A1422" s="41"/>
      <c r="B1422" s="42"/>
      <c r="C1422" s="43"/>
      <c r="D1422" s="43"/>
      <c r="E1422" s="43"/>
      <c r="F1422" s="43"/>
      <c r="G1422" s="43"/>
      <c r="H1422" s="44"/>
      <c r="I1422" s="44"/>
      <c r="J1422" s="44"/>
      <c r="K1422" s="44"/>
      <c r="L1422" s="44"/>
      <c r="M1422" s="43"/>
    </row>
    <row r="1423" spans="1:13" ht="15.75">
      <c r="A1423" s="61"/>
      <c r="B1423" s="62"/>
      <c r="C1423" s="63"/>
      <c r="D1423" s="63"/>
      <c r="E1423" s="63"/>
      <c r="F1423" s="63"/>
      <c r="G1423" s="63"/>
      <c r="H1423" s="63"/>
      <c r="I1423" s="63"/>
      <c r="J1423" s="63"/>
      <c r="K1423" s="63"/>
      <c r="L1423" s="63"/>
      <c r="M1423" s="63"/>
    </row>
    <row r="1424" spans="1:13" ht="15.75">
      <c r="A1424" s="21" t="s">
        <v>121</v>
      </c>
      <c r="B1424" s="21"/>
      <c r="C1424" s="21"/>
      <c r="D1424" s="21"/>
      <c r="E1424" s="21"/>
      <c r="F1424" s="21"/>
      <c r="G1424" s="21"/>
      <c r="H1424" s="22"/>
      <c r="I1424" s="22"/>
      <c r="J1424" s="22"/>
      <c r="K1424" s="22"/>
      <c r="L1424" s="22"/>
      <c r="M1424" s="23"/>
    </row>
    <row r="1425" spans="1:13" ht="16.5" thickBot="1">
      <c r="A1425" s="24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3"/>
    </row>
    <row r="1426" spans="1:13" ht="32.25" thickBot="1">
      <c r="A1426" s="3" t="s">
        <v>27</v>
      </c>
      <c r="B1426" s="4" t="s">
        <v>52</v>
      </c>
      <c r="C1426" s="4" t="s">
        <v>53</v>
      </c>
      <c r="D1426" s="4" t="s">
        <v>54</v>
      </c>
      <c r="E1426" s="4" t="s">
        <v>55</v>
      </c>
      <c r="F1426" s="4" t="s">
        <v>56</v>
      </c>
      <c r="G1426" s="4" t="s">
        <v>57</v>
      </c>
      <c r="H1426" s="4" t="s">
        <v>58</v>
      </c>
      <c r="I1426" s="4" t="s">
        <v>59</v>
      </c>
      <c r="J1426" s="4" t="s">
        <v>60</v>
      </c>
      <c r="K1426" s="4" t="s">
        <v>61</v>
      </c>
      <c r="L1426" s="4" t="s">
        <v>62</v>
      </c>
      <c r="M1426" s="58" t="s">
        <v>28</v>
      </c>
    </row>
    <row r="1427" spans="1:13" ht="16.5" thickBot="1">
      <c r="A1427" s="28" t="s">
        <v>30</v>
      </c>
      <c r="B1427" s="47" t="s">
        <v>47</v>
      </c>
      <c r="C1427" s="48"/>
      <c r="D1427" s="48"/>
      <c r="E1427" s="48">
        <f>(D1378-E1379)/D1378</f>
        <v>1</v>
      </c>
      <c r="F1427" s="48"/>
      <c r="G1427" s="48" t="e">
        <f>(F1378-G1379)/F1378</f>
        <v>#VALUE!</v>
      </c>
      <c r="H1427" s="48">
        <f>(G1378-H1379)/G1378</f>
        <v>1</v>
      </c>
      <c r="I1427" s="48"/>
      <c r="J1427" s="48"/>
      <c r="K1427" s="48"/>
      <c r="L1427" s="48"/>
      <c r="M1427" s="6" t="s">
        <v>243</v>
      </c>
    </row>
    <row r="1428" spans="1:13" ht="16.5" thickBot="1">
      <c r="A1428" s="28" t="s">
        <v>31</v>
      </c>
      <c r="B1428" s="47" t="s">
        <v>47</v>
      </c>
      <c r="C1428" s="48"/>
      <c r="D1428" s="48"/>
      <c r="E1428" s="48" t="e">
        <f>(D1379-E1380)/D1379</f>
        <v>#VALUE!</v>
      </c>
      <c r="F1428" s="48"/>
      <c r="G1428" s="48">
        <f>(F1379-G1380)/F1379</f>
        <v>-1.5294117647058822</v>
      </c>
      <c r="H1428" s="48" t="e">
        <f>(G1379-H1380)/G1379</f>
        <v>#VALUE!</v>
      </c>
      <c r="I1428" s="48"/>
      <c r="J1428" s="48"/>
      <c r="K1428" s="48"/>
      <c r="L1428" s="48"/>
      <c r="M1428" s="49">
        <v>0.14098972922502337</v>
      </c>
    </row>
    <row r="1429" spans="1:13" ht="16.5" thickBot="1">
      <c r="A1429" s="28" t="s">
        <v>32</v>
      </c>
      <c r="B1429" s="47" t="s">
        <v>47</v>
      </c>
      <c r="C1429" s="48"/>
      <c r="D1429" s="48"/>
      <c r="E1429" s="48">
        <f t="shared" ref="E1429:L1430" si="245">(D1380-E1381)/D1380</f>
        <v>1</v>
      </c>
      <c r="F1429" s="48" t="e">
        <f t="shared" si="245"/>
        <v>#VALUE!</v>
      </c>
      <c r="G1429" s="48">
        <f t="shared" si="245"/>
        <v>0</v>
      </c>
      <c r="H1429" s="48">
        <f t="shared" si="245"/>
        <v>1</v>
      </c>
      <c r="I1429" s="48"/>
      <c r="J1429" s="48"/>
      <c r="K1429" s="48"/>
      <c r="L1429" s="48" t="e">
        <f t="shared" si="245"/>
        <v>#VALUE!</v>
      </c>
      <c r="M1429" s="49">
        <v>-6.8</v>
      </c>
    </row>
    <row r="1430" spans="1:13" ht="16.5" thickBot="1">
      <c r="A1430" s="28" t="s">
        <v>33</v>
      </c>
      <c r="B1430" s="47" t="s">
        <v>47</v>
      </c>
      <c r="C1430" s="48"/>
      <c r="D1430" s="48"/>
      <c r="E1430" s="48" t="e">
        <f t="shared" si="245"/>
        <v>#VALUE!</v>
      </c>
      <c r="F1430" s="48"/>
      <c r="G1430" s="48">
        <f t="shared" si="245"/>
        <v>-1.0263157894736843</v>
      </c>
      <c r="H1430" s="48">
        <f t="shared" si="245"/>
        <v>1</v>
      </c>
      <c r="I1430" s="48"/>
      <c r="J1430" s="48" t="e">
        <f t="shared" si="245"/>
        <v>#VALUE!</v>
      </c>
      <c r="K1430" s="48"/>
      <c r="L1430" s="48"/>
      <c r="M1430" s="49">
        <v>0.47342105263157896</v>
      </c>
    </row>
    <row r="1431" spans="1:13" ht="16.5" thickBot="1">
      <c r="A1431" s="28" t="s">
        <v>34</v>
      </c>
      <c r="B1431" s="47" t="s">
        <v>47</v>
      </c>
      <c r="C1431" s="48"/>
      <c r="D1431" s="48"/>
      <c r="E1431" s="48">
        <f>(D1382-E1383)/D1382</f>
        <v>-10.88</v>
      </c>
      <c r="F1431" s="48" t="e">
        <f>(E1382-F1383)/E1382</f>
        <v>#VALUE!</v>
      </c>
      <c r="G1431" s="48">
        <f>(F1382-G1383)/F1382</f>
        <v>-1.8522727272727273</v>
      </c>
      <c r="H1431" s="48">
        <f>(G1382-H1383)/G1382</f>
        <v>-3.4285714285714284</v>
      </c>
      <c r="I1431" s="48"/>
      <c r="J1431" s="48"/>
      <c r="K1431" s="48"/>
      <c r="L1431" s="48"/>
      <c r="M1431" s="6" t="s">
        <v>243</v>
      </c>
    </row>
    <row r="1432" spans="1:13" ht="16.5" thickBot="1">
      <c r="A1432" s="28" t="s">
        <v>35</v>
      </c>
      <c r="B1432" s="47" t="s">
        <v>47</v>
      </c>
      <c r="C1432" s="48">
        <f t="shared" ref="C1432:L1438" si="246">(B1383-C1384)/B1383</f>
        <v>3.439153439153439E-2</v>
      </c>
      <c r="D1432" s="48">
        <f t="shared" si="246"/>
        <v>5.4495912806539508E-3</v>
      </c>
      <c r="E1432" s="48">
        <f t="shared" si="246"/>
        <v>2.4258760107816711E-2</v>
      </c>
      <c r="F1432" s="48">
        <f t="shared" si="246"/>
        <v>6.3973063973063973E-2</v>
      </c>
      <c r="G1432" s="48">
        <f t="shared" si="246"/>
        <v>7.3529411764705881E-3</v>
      </c>
      <c r="H1432" s="48">
        <f t="shared" si="246"/>
        <v>-0.52589641434262946</v>
      </c>
      <c r="I1432" s="48">
        <f t="shared" si="246"/>
        <v>7.6246334310850442E-2</v>
      </c>
      <c r="J1432" s="48">
        <f t="shared" si="246"/>
        <v>-2.4390243902439025E-2</v>
      </c>
      <c r="K1432" s="48">
        <f t="shared" si="246"/>
        <v>9.5959595959595953E-2</v>
      </c>
      <c r="L1432" s="48">
        <f t="shared" si="246"/>
        <v>4.4619422572178477E-2</v>
      </c>
      <c r="M1432" s="49">
        <v>-1.98035414472904E-2</v>
      </c>
    </row>
    <row r="1433" spans="1:13" ht="16.5" thickBot="1">
      <c r="A1433" s="28" t="s">
        <v>36</v>
      </c>
      <c r="B1433" s="47" t="s">
        <v>47</v>
      </c>
      <c r="C1433" s="48">
        <f t="shared" si="246"/>
        <v>-5.6122448979591837E-2</v>
      </c>
      <c r="D1433" s="48">
        <f t="shared" si="246"/>
        <v>-6.0273972602739728E-2</v>
      </c>
      <c r="E1433" s="48">
        <f t="shared" si="246"/>
        <v>-1.3698630136986301E-2</v>
      </c>
      <c r="F1433" s="48">
        <f t="shared" si="246"/>
        <v>1.9337016574585635E-2</v>
      </c>
      <c r="G1433" s="48">
        <f t="shared" si="246"/>
        <v>-9.3525179856115109E-2</v>
      </c>
      <c r="H1433" s="48">
        <f t="shared" si="246"/>
        <v>-0.2814814814814815</v>
      </c>
      <c r="I1433" s="48">
        <f t="shared" si="246"/>
        <v>0</v>
      </c>
      <c r="J1433" s="48">
        <f t="shared" si="246"/>
        <v>-0.11428571428571428</v>
      </c>
      <c r="K1433" s="48">
        <f t="shared" si="246"/>
        <v>-1.8518518518518517E-2</v>
      </c>
      <c r="L1433" s="48">
        <f t="shared" si="246"/>
        <v>-8.9385474860335198E-2</v>
      </c>
      <c r="M1433" s="49">
        <v>-7.0795440414689687E-2</v>
      </c>
    </row>
    <row r="1434" spans="1:13" ht="16.5" thickBot="1">
      <c r="A1434" s="28" t="s">
        <v>37</v>
      </c>
      <c r="B1434" s="47" t="s">
        <v>47</v>
      </c>
      <c r="C1434" s="48">
        <f t="shared" si="246"/>
        <v>9.8280098280098278E-3</v>
      </c>
      <c r="D1434" s="48">
        <f t="shared" si="246"/>
        <v>-2.4154589371980676E-2</v>
      </c>
      <c r="E1434" s="48">
        <f t="shared" si="246"/>
        <v>-1.0335917312661499E-2</v>
      </c>
      <c r="F1434" s="48">
        <f t="shared" si="246"/>
        <v>-0.10810810810810811</v>
      </c>
      <c r="G1434" s="48">
        <f t="shared" si="246"/>
        <v>-9.295774647887324E-2</v>
      </c>
      <c r="H1434" s="48">
        <f t="shared" si="246"/>
        <v>-0.21710526315789475</v>
      </c>
      <c r="I1434" s="48">
        <f t="shared" si="246"/>
        <v>-6.9364161849710976E-2</v>
      </c>
      <c r="J1434" s="48">
        <f t="shared" si="246"/>
        <v>-5.7441253263707574E-2</v>
      </c>
      <c r="K1434" s="48">
        <f t="shared" si="246"/>
        <v>3.4188034188034191E-2</v>
      </c>
      <c r="L1434" s="48">
        <f t="shared" si="246"/>
        <v>0.14545454545454545</v>
      </c>
      <c r="M1434" s="49">
        <v>-3.8999645007234733E-2</v>
      </c>
    </row>
    <row r="1435" spans="1:13" ht="16.5" thickBot="1">
      <c r="A1435" s="28" t="s">
        <v>38</v>
      </c>
      <c r="B1435" s="47" t="s">
        <v>47</v>
      </c>
      <c r="C1435" s="48">
        <f t="shared" si="246"/>
        <v>0.28017241379310343</v>
      </c>
      <c r="D1435" s="48">
        <f t="shared" si="246"/>
        <v>0.33995037220843671</v>
      </c>
      <c r="E1435" s="48">
        <f t="shared" si="246"/>
        <v>0.32075471698113206</v>
      </c>
      <c r="F1435" s="48">
        <f t="shared" si="246"/>
        <v>0.31969309462915602</v>
      </c>
      <c r="G1435" s="48">
        <f t="shared" si="246"/>
        <v>0.28536585365853656</v>
      </c>
      <c r="H1435" s="48">
        <f t="shared" si="246"/>
        <v>0.26804123711340205</v>
      </c>
      <c r="I1435" s="48">
        <f t="shared" si="246"/>
        <v>0.25675675675675674</v>
      </c>
      <c r="J1435" s="48">
        <f t="shared" si="246"/>
        <v>0.34054054054054056</v>
      </c>
      <c r="K1435" s="48">
        <f t="shared" si="246"/>
        <v>0.21481481481481482</v>
      </c>
      <c r="L1435" s="48">
        <f t="shared" si="246"/>
        <v>0.25368731563421831</v>
      </c>
      <c r="M1435" s="49">
        <v>0.28797771161300972</v>
      </c>
    </row>
    <row r="1436" spans="1:13" ht="16.5" thickBot="1">
      <c r="A1436" s="28" t="s">
        <v>39</v>
      </c>
      <c r="B1436" s="47" t="s">
        <v>47</v>
      </c>
      <c r="C1436" s="48">
        <f t="shared" si="246"/>
        <v>0.18124999999999999</v>
      </c>
      <c r="D1436" s="48">
        <f t="shared" si="246"/>
        <v>0.18562874251497005</v>
      </c>
      <c r="E1436" s="48">
        <f t="shared" si="246"/>
        <v>0.13157894736842105</v>
      </c>
      <c r="F1436" s="48">
        <f t="shared" si="246"/>
        <v>0.14583333333333334</v>
      </c>
      <c r="G1436" s="48">
        <f t="shared" si="246"/>
        <v>0.12406015037593984</v>
      </c>
      <c r="H1436" s="48">
        <f t="shared" si="246"/>
        <v>0.22184300341296928</v>
      </c>
      <c r="I1436" s="48">
        <f t="shared" si="246"/>
        <v>0.14436619718309859</v>
      </c>
      <c r="J1436" s="48">
        <f t="shared" si="246"/>
        <v>8.727272727272728E-2</v>
      </c>
      <c r="K1436" s="48">
        <f t="shared" si="246"/>
        <v>0.22950819672131148</v>
      </c>
      <c r="L1436" s="48">
        <f t="shared" si="246"/>
        <v>6.6037735849056603E-2</v>
      </c>
      <c r="M1436" s="49">
        <v>0.15173790340318277</v>
      </c>
    </row>
    <row r="1437" spans="1:13" ht="16.5" thickBot="1">
      <c r="A1437" s="28" t="s">
        <v>40</v>
      </c>
      <c r="B1437" s="47" t="s">
        <v>47</v>
      </c>
      <c r="C1437" s="48">
        <f t="shared" si="246"/>
        <v>9.6899224806201556E-2</v>
      </c>
      <c r="D1437" s="48">
        <f t="shared" si="246"/>
        <v>1.1450381679389313E-2</v>
      </c>
      <c r="E1437" s="48">
        <f t="shared" si="246"/>
        <v>2.5735294117647058E-2</v>
      </c>
      <c r="F1437" s="48">
        <f t="shared" si="246"/>
        <v>5.1948051948051951E-2</v>
      </c>
      <c r="G1437" s="48">
        <f t="shared" si="246"/>
        <v>5.6910569105691054E-2</v>
      </c>
      <c r="H1437" s="48">
        <f t="shared" si="246"/>
        <v>0.1072961373390558</v>
      </c>
      <c r="I1437" s="48">
        <f t="shared" si="246"/>
        <v>5.701754385964912E-2</v>
      </c>
      <c r="J1437" s="48">
        <f t="shared" si="246"/>
        <v>8.2304526748971193E-2</v>
      </c>
      <c r="K1437" s="48">
        <f t="shared" si="246"/>
        <v>0.22310756972111553</v>
      </c>
      <c r="L1437" s="48">
        <f t="shared" si="246"/>
        <v>0.18617021276595744</v>
      </c>
      <c r="M1437" s="49">
        <v>8.9883951209173002E-2</v>
      </c>
    </row>
    <row r="1438" spans="1:13" ht="16.5" thickBot="1">
      <c r="A1438" s="33" t="s">
        <v>41</v>
      </c>
      <c r="B1438" s="47" t="s">
        <v>47</v>
      </c>
      <c r="C1438" s="48">
        <f t="shared" si="246"/>
        <v>0.56846473029045641</v>
      </c>
      <c r="D1438" s="48">
        <f t="shared" si="246"/>
        <v>0.52789699570815452</v>
      </c>
      <c r="E1438" s="48">
        <f t="shared" si="246"/>
        <v>0.54054054054054057</v>
      </c>
      <c r="F1438" s="48">
        <f t="shared" si="246"/>
        <v>0.5811320754716981</v>
      </c>
      <c r="G1438" s="48">
        <f t="shared" si="246"/>
        <v>0.47488584474885842</v>
      </c>
      <c r="H1438" s="48">
        <f t="shared" si="246"/>
        <v>0.51293103448275867</v>
      </c>
      <c r="I1438" s="48">
        <f t="shared" si="246"/>
        <v>0.51923076923076927</v>
      </c>
      <c r="J1438" s="48">
        <f t="shared" si="246"/>
        <v>0.67441860465116277</v>
      </c>
      <c r="K1438" s="48">
        <f t="shared" si="246"/>
        <v>0.5246636771300448</v>
      </c>
      <c r="L1438" s="48">
        <f>(K1389-L1390)/K1389</f>
        <v>0.68205128205128207</v>
      </c>
      <c r="M1438" s="49">
        <v>0.56062155543057268</v>
      </c>
    </row>
    <row r="1439" spans="1:13" ht="17.25" thickTop="1" thickBot="1">
      <c r="A1439" s="64" t="s">
        <v>42</v>
      </c>
      <c r="B1439" s="51"/>
      <c r="C1439" s="51"/>
      <c r="D1439" s="51"/>
      <c r="E1439" s="51"/>
      <c r="F1439" s="51"/>
      <c r="G1439" s="51">
        <f t="shared" ref="G1439:L1439" si="247">(B1385-G1390)/B1385</f>
        <v>0.71744471744471749</v>
      </c>
      <c r="H1439" s="51">
        <f t="shared" si="247"/>
        <v>0.72705314009661837</v>
      </c>
      <c r="I1439" s="51">
        <f t="shared" si="247"/>
        <v>0.74160206718346255</v>
      </c>
      <c r="J1439" s="51">
        <f t="shared" si="247"/>
        <v>0.81081081081081086</v>
      </c>
      <c r="K1439" s="51">
        <f t="shared" si="247"/>
        <v>0.70140845070422531</v>
      </c>
      <c r="L1439" s="51">
        <f t="shared" si="247"/>
        <v>0.79605263157894735</v>
      </c>
      <c r="M1439" s="49">
        <v>0.74906196963646376</v>
      </c>
    </row>
    <row r="1440" spans="1:13" ht="32.25" thickBot="1">
      <c r="A1440" s="64" t="s">
        <v>67</v>
      </c>
      <c r="B1440" s="53"/>
      <c r="C1440" s="53"/>
      <c r="D1440" s="53"/>
      <c r="E1440" s="53"/>
      <c r="F1440" s="53"/>
      <c r="G1440" s="53"/>
      <c r="H1440" s="53"/>
      <c r="I1440" s="53"/>
      <c r="J1440" s="54"/>
      <c r="K1440" s="54">
        <f>AVERAGE(G1439:K1439)</f>
        <v>0.73966383724796692</v>
      </c>
      <c r="L1440" s="54">
        <f>AVERAGE(H1439:L1439)</f>
        <v>0.75538542007481291</v>
      </c>
      <c r="M1440" s="54"/>
    </row>
    <row r="1441" spans="1:14" ht="15.75">
      <c r="A1441" s="18"/>
      <c r="B1441" s="20"/>
      <c r="C1441" s="20"/>
      <c r="D1441" s="20"/>
      <c r="E1441" s="20"/>
      <c r="F1441" s="20"/>
      <c r="G1441" s="19"/>
      <c r="H1441" s="19"/>
      <c r="I1441" s="19"/>
      <c r="J1441" s="19"/>
      <c r="K1441" s="19"/>
      <c r="L1441" s="19"/>
    </row>
    <row r="1442" spans="1:14" ht="16.5" thickBot="1">
      <c r="A1442" s="50"/>
      <c r="B1442" s="53"/>
      <c r="C1442" s="53"/>
      <c r="D1442" s="53"/>
      <c r="E1442" s="53"/>
      <c r="F1442" s="53"/>
      <c r="G1442" s="53"/>
      <c r="H1442" s="53"/>
      <c r="I1442" s="53"/>
      <c r="J1442" s="54"/>
      <c r="K1442" s="54"/>
      <c r="L1442" s="54"/>
      <c r="M1442" s="54"/>
      <c r="N1442" s="54"/>
    </row>
    <row r="1444" spans="1:14" ht="15.75">
      <c r="A1444" s="1" t="s">
        <v>122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4" ht="16.5" thickBo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4" ht="16.5" thickBot="1">
      <c r="A1446" s="3"/>
      <c r="B1446" s="4" t="s">
        <v>1</v>
      </c>
      <c r="C1446" s="4" t="s">
        <v>2</v>
      </c>
      <c r="D1446" s="4" t="s">
        <v>3</v>
      </c>
      <c r="E1446" s="4" t="s">
        <v>4</v>
      </c>
      <c r="F1446" s="4" t="s">
        <v>5</v>
      </c>
      <c r="G1446" s="4" t="s">
        <v>6</v>
      </c>
      <c r="H1446" s="4" t="s">
        <v>7</v>
      </c>
      <c r="I1446" s="4" t="s">
        <v>8</v>
      </c>
      <c r="J1446" s="4" t="s">
        <v>9</v>
      </c>
      <c r="K1446" s="4" t="s">
        <v>10</v>
      </c>
      <c r="L1446" s="4" t="s">
        <v>11</v>
      </c>
    </row>
    <row r="1447" spans="1:14" ht="16.5" thickBot="1">
      <c r="A1447" s="5" t="s">
        <v>12</v>
      </c>
      <c r="B1447" s="6"/>
      <c r="C1447" s="6"/>
      <c r="D1447" s="6"/>
      <c r="E1447" s="6"/>
      <c r="F1447" s="6"/>
      <c r="G1447" s="8"/>
      <c r="H1447" s="8"/>
      <c r="I1447" s="8"/>
      <c r="J1447" s="8"/>
      <c r="K1447" s="8"/>
      <c r="L1447" s="65"/>
    </row>
    <row r="1448" spans="1:14" ht="16.5" thickBot="1">
      <c r="A1448" s="5">
        <v>1</v>
      </c>
      <c r="B1448" s="6"/>
      <c r="C1448" s="6"/>
      <c r="D1448" s="6"/>
      <c r="E1448" s="6"/>
      <c r="F1448" s="7"/>
      <c r="G1448" s="8"/>
      <c r="H1448" s="8"/>
      <c r="I1448" s="8"/>
      <c r="J1448" s="8"/>
      <c r="K1448" s="8"/>
      <c r="L1448" s="65"/>
    </row>
    <row r="1449" spans="1:14" ht="16.5" thickBot="1">
      <c r="A1449" s="5">
        <v>2</v>
      </c>
      <c r="B1449" s="6"/>
      <c r="C1449" s="6"/>
      <c r="D1449" s="6"/>
      <c r="E1449" s="6"/>
      <c r="F1449" s="7"/>
      <c r="G1449" s="8"/>
      <c r="H1449" s="8"/>
      <c r="I1449" s="8"/>
      <c r="J1449" s="8"/>
      <c r="K1449" s="8"/>
      <c r="L1449" s="65"/>
    </row>
    <row r="1450" spans="1:14" ht="16.5" thickBot="1">
      <c r="A1450" s="5">
        <v>3</v>
      </c>
      <c r="B1450" s="6"/>
      <c r="C1450" s="6"/>
      <c r="D1450" s="6"/>
      <c r="E1450" s="6"/>
      <c r="F1450" s="66"/>
      <c r="G1450" s="8"/>
      <c r="H1450" s="8"/>
      <c r="I1450" s="8"/>
      <c r="J1450" s="8"/>
      <c r="K1450" s="8"/>
      <c r="L1450" s="65"/>
    </row>
    <row r="1451" spans="1:14" ht="16.5" thickBot="1">
      <c r="A1451" s="5">
        <v>4</v>
      </c>
      <c r="B1451" s="6">
        <v>10</v>
      </c>
      <c r="E1451" s="6" t="s">
        <v>243</v>
      </c>
      <c r="K1451" s="6" t="s">
        <v>243</v>
      </c>
    </row>
    <row r="1452" spans="1:14" ht="16.5" thickBot="1">
      <c r="A1452" s="5">
        <v>5</v>
      </c>
      <c r="B1452" s="6">
        <v>168</v>
      </c>
      <c r="C1452" s="6">
        <v>202</v>
      </c>
      <c r="D1452" s="6">
        <v>176</v>
      </c>
      <c r="E1452" s="6">
        <v>138</v>
      </c>
      <c r="F1452" s="6">
        <v>160</v>
      </c>
      <c r="G1452" s="6">
        <v>130</v>
      </c>
      <c r="H1452" s="6">
        <v>115</v>
      </c>
      <c r="I1452" s="6">
        <v>135</v>
      </c>
      <c r="J1452" s="6">
        <v>108</v>
      </c>
      <c r="K1452" s="6">
        <v>127</v>
      </c>
      <c r="L1452" s="6">
        <v>115</v>
      </c>
    </row>
    <row r="1453" spans="1:14" ht="16.5" thickBot="1">
      <c r="A1453" s="5">
        <v>6</v>
      </c>
      <c r="B1453" s="6">
        <v>197</v>
      </c>
      <c r="C1453" s="6">
        <v>172</v>
      </c>
      <c r="D1453" s="6">
        <v>195</v>
      </c>
      <c r="E1453" s="6">
        <v>170</v>
      </c>
      <c r="F1453" s="6">
        <v>133</v>
      </c>
      <c r="G1453" s="6">
        <v>159</v>
      </c>
      <c r="H1453" s="6">
        <v>131</v>
      </c>
      <c r="I1453" s="6">
        <v>117</v>
      </c>
      <c r="J1453" s="6">
        <v>121</v>
      </c>
      <c r="K1453" s="6">
        <v>104</v>
      </c>
      <c r="L1453" s="6">
        <v>136</v>
      </c>
    </row>
    <row r="1454" spans="1:14" ht="16.5" thickBot="1">
      <c r="A1454" s="5">
        <v>7</v>
      </c>
      <c r="B1454" s="6">
        <v>172</v>
      </c>
      <c r="C1454" s="6">
        <v>182</v>
      </c>
      <c r="D1454" s="6">
        <v>172</v>
      </c>
      <c r="E1454" s="6">
        <v>188</v>
      </c>
      <c r="F1454" s="6">
        <v>181</v>
      </c>
      <c r="G1454" s="6">
        <v>137</v>
      </c>
      <c r="H1454" s="6">
        <v>164</v>
      </c>
      <c r="I1454" s="6">
        <v>127</v>
      </c>
      <c r="J1454" s="6">
        <v>107</v>
      </c>
      <c r="K1454" s="6">
        <v>130</v>
      </c>
      <c r="L1454" s="6">
        <v>110</v>
      </c>
    </row>
    <row r="1455" spans="1:14" ht="16.5" thickBot="1">
      <c r="A1455" s="5">
        <v>8</v>
      </c>
      <c r="B1455" s="6">
        <v>192</v>
      </c>
      <c r="C1455" s="6">
        <v>143</v>
      </c>
      <c r="D1455" s="6">
        <v>143</v>
      </c>
      <c r="E1455" s="6">
        <v>141</v>
      </c>
      <c r="F1455" s="6">
        <v>147</v>
      </c>
      <c r="G1455" s="6">
        <v>148</v>
      </c>
      <c r="H1455" s="6">
        <v>105</v>
      </c>
      <c r="I1455" s="6">
        <v>137</v>
      </c>
      <c r="J1455" s="6">
        <v>119</v>
      </c>
      <c r="K1455" s="6">
        <v>106</v>
      </c>
      <c r="L1455" s="6">
        <v>113</v>
      </c>
    </row>
    <row r="1456" spans="1:14" ht="16.5" thickBot="1">
      <c r="A1456" s="5">
        <v>9</v>
      </c>
      <c r="B1456" s="6">
        <v>71</v>
      </c>
      <c r="C1456" s="6">
        <v>130</v>
      </c>
      <c r="D1456" s="6">
        <v>83</v>
      </c>
      <c r="E1456" s="6">
        <v>80</v>
      </c>
      <c r="F1456" s="6">
        <v>81</v>
      </c>
      <c r="G1456" s="6">
        <v>76</v>
      </c>
      <c r="H1456" s="6">
        <v>81</v>
      </c>
      <c r="I1456" s="6">
        <v>74</v>
      </c>
      <c r="J1456" s="6">
        <v>55</v>
      </c>
      <c r="K1456" s="6">
        <v>52</v>
      </c>
      <c r="L1456" s="6">
        <v>43</v>
      </c>
    </row>
    <row r="1457" spans="1:12" ht="16.5" thickBot="1">
      <c r="A1457" s="5">
        <v>10</v>
      </c>
      <c r="B1457" s="6">
        <v>91</v>
      </c>
      <c r="C1457" s="6">
        <v>53</v>
      </c>
      <c r="D1457" s="6">
        <v>114</v>
      </c>
      <c r="E1457" s="6">
        <v>65</v>
      </c>
      <c r="F1457" s="6">
        <v>57</v>
      </c>
      <c r="G1457" s="6">
        <v>67</v>
      </c>
      <c r="H1457" s="6">
        <v>61</v>
      </c>
      <c r="I1457" s="6">
        <v>51</v>
      </c>
      <c r="J1457" s="6">
        <v>54</v>
      </c>
      <c r="K1457" s="6">
        <v>48</v>
      </c>
      <c r="L1457" s="6">
        <v>33</v>
      </c>
    </row>
    <row r="1458" spans="1:12" ht="16.5" thickBot="1">
      <c r="A1458" s="5">
        <v>11</v>
      </c>
      <c r="B1458" s="6">
        <v>58</v>
      </c>
      <c r="C1458" s="6">
        <v>74</v>
      </c>
      <c r="D1458" s="6">
        <v>35</v>
      </c>
      <c r="E1458" s="6">
        <v>74</v>
      </c>
      <c r="F1458" s="6">
        <v>50</v>
      </c>
      <c r="G1458" s="6">
        <v>46</v>
      </c>
      <c r="H1458" s="6">
        <v>50</v>
      </c>
      <c r="I1458" s="6">
        <v>37</v>
      </c>
      <c r="J1458" s="6">
        <v>38</v>
      </c>
      <c r="K1458" s="6">
        <v>24</v>
      </c>
      <c r="L1458" s="6">
        <v>22</v>
      </c>
    </row>
    <row r="1459" spans="1:12" ht="16.5" thickBot="1">
      <c r="A1459" s="5">
        <v>12</v>
      </c>
      <c r="B1459" s="6">
        <v>23</v>
      </c>
      <c r="C1459" s="6">
        <v>19</v>
      </c>
      <c r="D1459" s="6">
        <v>15</v>
      </c>
      <c r="E1459" s="6" t="s">
        <v>243</v>
      </c>
      <c r="F1459" s="6">
        <v>21</v>
      </c>
      <c r="G1459" s="6">
        <v>16</v>
      </c>
      <c r="H1459" s="6">
        <v>15</v>
      </c>
      <c r="I1459" s="6" t="s">
        <v>243</v>
      </c>
      <c r="J1459" s="6">
        <v>12</v>
      </c>
      <c r="K1459" s="6" t="s">
        <v>243</v>
      </c>
      <c r="L1459" s="6" t="s">
        <v>243</v>
      </c>
    </row>
    <row r="1460" spans="1:12" ht="16.5" thickBot="1">
      <c r="A1460" s="5" t="s">
        <v>13</v>
      </c>
      <c r="B1460" s="6"/>
      <c r="C1460" s="6"/>
      <c r="D1460" s="6"/>
      <c r="E1460" s="6"/>
      <c r="F1460" s="55"/>
      <c r="G1460" s="8"/>
      <c r="H1460" s="8"/>
      <c r="I1460" s="8"/>
      <c r="J1460" s="8"/>
      <c r="K1460" s="8"/>
      <c r="L1460" s="9"/>
    </row>
    <row r="1461" spans="1:12" ht="32.25" thickBot="1">
      <c r="A1461" s="10" t="s">
        <v>14</v>
      </c>
      <c r="B1461" s="11">
        <v>982</v>
      </c>
      <c r="C1461" s="11">
        <v>975</v>
      </c>
      <c r="D1461" s="11">
        <v>933</v>
      </c>
      <c r="E1461" s="11">
        <v>869</v>
      </c>
      <c r="F1461" s="11">
        <v>830</v>
      </c>
      <c r="G1461" s="11">
        <v>779</v>
      </c>
      <c r="H1461" s="11">
        <v>722</v>
      </c>
      <c r="I1461" s="6" t="s">
        <v>243</v>
      </c>
      <c r="J1461" s="11">
        <v>614</v>
      </c>
      <c r="K1461" s="11">
        <v>597</v>
      </c>
      <c r="L1461" s="6" t="s">
        <v>243</v>
      </c>
    </row>
    <row r="1462" spans="1:12" ht="48" thickBot="1">
      <c r="A1462" s="10" t="s">
        <v>15</v>
      </c>
      <c r="B1462" s="56"/>
      <c r="C1462" s="12">
        <f t="shared" ref="C1462:L1462" si="248">((C1461-B1461)/B1461)</f>
        <v>-7.1283095723014261E-3</v>
      </c>
      <c r="D1462" s="12">
        <f t="shared" si="248"/>
        <v>-4.3076923076923075E-2</v>
      </c>
      <c r="E1462" s="12">
        <f t="shared" si="248"/>
        <v>-6.8595927116827438E-2</v>
      </c>
      <c r="F1462" s="12">
        <f t="shared" si="248"/>
        <v>-4.4879171461449943E-2</v>
      </c>
      <c r="G1462" s="12">
        <f t="shared" si="248"/>
        <v>-6.1445783132530123E-2</v>
      </c>
      <c r="H1462" s="12">
        <f t="shared" si="248"/>
        <v>-7.3170731707317069E-2</v>
      </c>
      <c r="I1462" s="12" t="e">
        <f t="shared" si="248"/>
        <v>#VALUE!</v>
      </c>
      <c r="J1462" s="12" t="e">
        <f t="shared" si="248"/>
        <v>#VALUE!</v>
      </c>
      <c r="K1462" s="12">
        <f t="shared" si="248"/>
        <v>-2.7687296416938109E-2</v>
      </c>
      <c r="L1462" s="12" t="e">
        <f t="shared" si="248"/>
        <v>#VALUE!</v>
      </c>
    </row>
    <row r="1463" spans="1:12" ht="48" thickBot="1">
      <c r="A1463" s="10" t="s">
        <v>16</v>
      </c>
      <c r="B1463" s="12"/>
      <c r="C1463" s="12"/>
      <c r="D1463" s="12"/>
      <c r="E1463" s="12"/>
      <c r="F1463" s="13"/>
      <c r="G1463" s="13">
        <f t="shared" ref="G1463:L1463" si="249">(G1461-B1461)/B1461</f>
        <v>-0.20672097759674135</v>
      </c>
      <c r="H1463" s="13">
        <f t="shared" si="249"/>
        <v>-0.25948717948717948</v>
      </c>
      <c r="I1463" s="13" t="e">
        <f t="shared" si="249"/>
        <v>#VALUE!</v>
      </c>
      <c r="J1463" s="13">
        <f t="shared" si="249"/>
        <v>-0.29344073647871116</v>
      </c>
      <c r="K1463" s="13">
        <f t="shared" si="249"/>
        <v>-0.28072289156626506</v>
      </c>
      <c r="L1463" s="13" t="e">
        <f t="shared" si="249"/>
        <v>#VALUE!</v>
      </c>
    </row>
    <row r="1464" spans="1:12" ht="48" thickBot="1">
      <c r="A1464" s="10" t="s">
        <v>17</v>
      </c>
      <c r="B1464" s="12"/>
      <c r="C1464" s="12"/>
      <c r="D1464" s="12"/>
      <c r="E1464" s="12"/>
      <c r="F1464" s="12"/>
      <c r="G1464" s="12"/>
      <c r="H1464" s="12"/>
      <c r="I1464" s="12"/>
      <c r="J1464" s="12"/>
      <c r="K1464" s="13"/>
      <c r="L1464" s="13" t="e">
        <f>(L1461-B1461)/B1461</f>
        <v>#VALUE!</v>
      </c>
    </row>
    <row r="1465" spans="1:12" ht="32.25" thickBot="1">
      <c r="A1465" s="10" t="s">
        <v>18</v>
      </c>
      <c r="B1465" s="14">
        <v>2817</v>
      </c>
      <c r="C1465" s="14">
        <v>2695</v>
      </c>
      <c r="D1465" s="14">
        <v>2629</v>
      </c>
      <c r="E1465" s="14">
        <v>2582</v>
      </c>
      <c r="F1465" s="14">
        <v>2510</v>
      </c>
      <c r="G1465" s="67">
        <v>2405</v>
      </c>
      <c r="H1465" s="67">
        <v>2354</v>
      </c>
      <c r="I1465" s="67">
        <v>2244</v>
      </c>
      <c r="J1465" s="67">
        <v>2212</v>
      </c>
      <c r="K1465" s="67">
        <v>2118</v>
      </c>
      <c r="L1465" s="68">
        <v>2102</v>
      </c>
    </row>
    <row r="1466" spans="1:12" ht="63.75" thickBot="1">
      <c r="A1466" s="10" t="s">
        <v>19</v>
      </c>
      <c r="B1466" s="16"/>
      <c r="C1466" s="12">
        <f t="shared" ref="C1466:L1466" si="250">(C1465-B1465)/B1465</f>
        <v>-4.3308484203052895E-2</v>
      </c>
      <c r="D1466" s="12">
        <f t="shared" si="250"/>
        <v>-2.4489795918367346E-2</v>
      </c>
      <c r="E1466" s="12">
        <f t="shared" si="250"/>
        <v>-1.7877519969570179E-2</v>
      </c>
      <c r="F1466" s="12">
        <f t="shared" si="250"/>
        <v>-2.7885360185902403E-2</v>
      </c>
      <c r="G1466" s="12">
        <f t="shared" si="250"/>
        <v>-4.1832669322709161E-2</v>
      </c>
      <c r="H1466" s="12">
        <f t="shared" si="250"/>
        <v>-2.1205821205821207E-2</v>
      </c>
      <c r="I1466" s="12">
        <f t="shared" si="250"/>
        <v>-4.6728971962616821E-2</v>
      </c>
      <c r="J1466" s="12">
        <f t="shared" si="250"/>
        <v>-1.4260249554367201E-2</v>
      </c>
      <c r="K1466" s="12">
        <f t="shared" si="250"/>
        <v>-4.2495479204339964E-2</v>
      </c>
      <c r="L1466" s="12">
        <f t="shared" si="250"/>
        <v>-7.5542965061378663E-3</v>
      </c>
    </row>
    <row r="1467" spans="1:12" ht="63.75" thickBot="1">
      <c r="A1467" s="10" t="s">
        <v>20</v>
      </c>
      <c r="B1467" s="16"/>
      <c r="C1467" s="17"/>
      <c r="D1467" s="17"/>
      <c r="E1467" s="17"/>
      <c r="F1467" s="17"/>
      <c r="G1467" s="12">
        <f t="shared" ref="G1467:L1467" si="251">(G1465-B1465)/B1465</f>
        <v>-0.14625488107916224</v>
      </c>
      <c r="H1467" s="12">
        <f t="shared" si="251"/>
        <v>-0.12653061224489795</v>
      </c>
      <c r="I1467" s="12">
        <f t="shared" si="251"/>
        <v>-0.14644351464435146</v>
      </c>
      <c r="J1467" s="12">
        <f t="shared" si="251"/>
        <v>-0.14329976762199845</v>
      </c>
      <c r="K1467" s="12">
        <f t="shared" si="251"/>
        <v>-0.15617529880478087</v>
      </c>
      <c r="L1467" s="12">
        <f t="shared" si="251"/>
        <v>-0.12598752598752599</v>
      </c>
    </row>
    <row r="1468" spans="1:12" ht="63.75" thickBot="1">
      <c r="A1468" s="10" t="s">
        <v>21</v>
      </c>
      <c r="B1468" s="16"/>
      <c r="C1468" s="17"/>
      <c r="D1468" s="17"/>
      <c r="E1468" s="17"/>
      <c r="F1468" s="17"/>
      <c r="G1468" s="12"/>
      <c r="H1468" s="12"/>
      <c r="I1468" s="12"/>
      <c r="J1468" s="12"/>
      <c r="K1468" s="12"/>
      <c r="L1468" s="12">
        <f>(L1465-B1465)/B1465</f>
        <v>-0.25381611643592472</v>
      </c>
    </row>
    <row r="1469" spans="1:12" ht="32.25" thickBot="1">
      <c r="A1469" s="10" t="s">
        <v>22</v>
      </c>
      <c r="B1469" s="12">
        <f t="shared" ref="B1469:H1469" si="252">B1461/B1465</f>
        <v>0.34859779907703231</v>
      </c>
      <c r="C1469" s="12">
        <f t="shared" si="252"/>
        <v>0.36178107606679033</v>
      </c>
      <c r="D1469" s="12">
        <f t="shared" si="252"/>
        <v>0.35488779003423354</v>
      </c>
      <c r="E1469" s="12">
        <f t="shared" si="252"/>
        <v>0.33656080557707202</v>
      </c>
      <c r="F1469" s="12">
        <f t="shared" si="252"/>
        <v>0.33067729083665337</v>
      </c>
      <c r="G1469" s="12">
        <f t="shared" si="252"/>
        <v>0.32390852390852393</v>
      </c>
      <c r="H1469" s="12">
        <f t="shared" si="252"/>
        <v>0.30671197960917584</v>
      </c>
      <c r="I1469" s="12" t="e">
        <f>I1461/I1465</f>
        <v>#VALUE!</v>
      </c>
      <c r="J1469" s="12">
        <f>J1461/J1465</f>
        <v>0.27757685352622063</v>
      </c>
      <c r="K1469" s="12">
        <f>K1461/K1465</f>
        <v>0.2818696883852691</v>
      </c>
      <c r="L1469" s="12" t="e">
        <f>L1461/L1465</f>
        <v>#VALUE!</v>
      </c>
    </row>
    <row r="1470" spans="1:12" ht="63">
      <c r="A1470" s="18" t="s">
        <v>23</v>
      </c>
      <c r="B1470" s="19"/>
      <c r="C1470" s="19">
        <f t="shared" ref="C1470:K1470" si="253">(C1469-B1469)</f>
        <v>1.3183276989758019E-2</v>
      </c>
      <c r="D1470" s="19">
        <f t="shared" si="253"/>
        <v>-6.8932860325567891E-3</v>
      </c>
      <c r="E1470" s="19">
        <f t="shared" si="253"/>
        <v>-1.8326984457161521E-2</v>
      </c>
      <c r="F1470" s="19">
        <f t="shared" si="253"/>
        <v>-5.8835147404186494E-3</v>
      </c>
      <c r="G1470" s="19">
        <f t="shared" si="253"/>
        <v>-6.7687669281294438E-3</v>
      </c>
      <c r="H1470" s="19">
        <f t="shared" si="253"/>
        <v>-1.7196544299348082E-2</v>
      </c>
      <c r="I1470" s="19" t="e">
        <f t="shared" si="253"/>
        <v>#VALUE!</v>
      </c>
      <c r="J1470" s="19" t="e">
        <f t="shared" si="253"/>
        <v>#VALUE!</v>
      </c>
      <c r="K1470" s="19">
        <f t="shared" si="253"/>
        <v>4.2928348590484666E-3</v>
      </c>
      <c r="L1470" s="19" t="e">
        <f>(L1469-K1469)</f>
        <v>#VALUE!</v>
      </c>
    </row>
    <row r="1471" spans="1:12" ht="63">
      <c r="A1471" s="18" t="s">
        <v>24</v>
      </c>
      <c r="B1471" s="19"/>
      <c r="C1471" s="19"/>
      <c r="D1471" s="19"/>
      <c r="E1471" s="19"/>
      <c r="F1471" s="19"/>
      <c r="G1471" s="19">
        <f>G1469-B1469</f>
        <v>-2.4689275168508384E-2</v>
      </c>
      <c r="H1471" s="19">
        <f t="shared" ref="H1471:K1471" si="254">H1469-C1469</f>
        <v>-5.5069096457614486E-2</v>
      </c>
      <c r="I1471" s="19" t="e">
        <f t="shared" si="254"/>
        <v>#VALUE!</v>
      </c>
      <c r="J1471" s="19">
        <f t="shared" si="254"/>
        <v>-5.8983952050851385E-2</v>
      </c>
      <c r="K1471" s="19">
        <f t="shared" si="254"/>
        <v>-4.8807602451384269E-2</v>
      </c>
      <c r="L1471" s="19" t="e">
        <f>L1469-G1469</f>
        <v>#VALUE!</v>
      </c>
    </row>
    <row r="1472" spans="1:12" ht="63">
      <c r="A1472" s="18" t="s">
        <v>25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 t="e">
        <f>L1469-B1469</f>
        <v>#VALUE!</v>
      </c>
    </row>
    <row r="1473" spans="1:13" ht="15.75">
      <c r="A1473" s="18"/>
      <c r="B1473" s="20"/>
      <c r="C1473" s="20"/>
      <c r="D1473" s="20"/>
      <c r="E1473" s="20"/>
      <c r="F1473" s="20"/>
      <c r="G1473" s="19"/>
      <c r="H1473" s="19"/>
      <c r="I1473" s="19"/>
      <c r="J1473" s="19"/>
      <c r="K1473" s="19"/>
      <c r="L1473" s="19"/>
    </row>
    <row r="1474" spans="1:13" ht="15.75">
      <c r="A1474" s="21" t="s">
        <v>123</v>
      </c>
      <c r="B1474" s="21"/>
      <c r="C1474" s="21"/>
      <c r="D1474" s="21"/>
      <c r="E1474" s="21"/>
      <c r="F1474" s="21"/>
      <c r="G1474" s="22"/>
      <c r="H1474" s="22"/>
      <c r="I1474" s="22"/>
      <c r="J1474" s="22"/>
      <c r="K1474" s="22"/>
      <c r="L1474" s="22"/>
      <c r="M1474" s="23"/>
    </row>
    <row r="1475" spans="1:13" ht="16.5" thickBot="1">
      <c r="A1475" s="24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3"/>
    </row>
    <row r="1476" spans="1:13" ht="32.25" thickBot="1">
      <c r="A1476" s="57" t="s">
        <v>27</v>
      </c>
      <c r="B1476" s="4" t="s">
        <v>52</v>
      </c>
      <c r="C1476" s="4" t="s">
        <v>53</v>
      </c>
      <c r="D1476" s="4" t="s">
        <v>54</v>
      </c>
      <c r="E1476" s="4" t="s">
        <v>55</v>
      </c>
      <c r="F1476" s="4" t="s">
        <v>56</v>
      </c>
      <c r="G1476" s="4" t="s">
        <v>57</v>
      </c>
      <c r="H1476" s="4" t="s">
        <v>58</v>
      </c>
      <c r="I1476" s="4" t="s">
        <v>59</v>
      </c>
      <c r="J1476" s="4" t="s">
        <v>60</v>
      </c>
      <c r="K1476" s="4" t="s">
        <v>61</v>
      </c>
      <c r="L1476" s="4" t="s">
        <v>62</v>
      </c>
      <c r="M1476" s="58" t="s">
        <v>28</v>
      </c>
    </row>
    <row r="1477" spans="1:13" ht="16.5" thickBot="1">
      <c r="A1477" s="28" t="s">
        <v>29</v>
      </c>
      <c r="B1477" s="29" t="s">
        <v>47</v>
      </c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30"/>
    </row>
    <row r="1478" spans="1:13" ht="16.5" thickBot="1">
      <c r="A1478" s="28" t="s">
        <v>30</v>
      </c>
      <c r="B1478" s="59" t="s">
        <v>43</v>
      </c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2"/>
    </row>
    <row r="1479" spans="1:13" ht="16.5" thickBot="1">
      <c r="A1479" s="28" t="s">
        <v>31</v>
      </c>
      <c r="B1479" s="59" t="s">
        <v>43</v>
      </c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2"/>
    </row>
    <row r="1480" spans="1:13" ht="16.5" thickBot="1">
      <c r="A1480" s="28" t="s">
        <v>32</v>
      </c>
      <c r="B1480" s="59" t="s">
        <v>43</v>
      </c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2"/>
    </row>
    <row r="1481" spans="1:13" ht="16.5" thickBot="1">
      <c r="A1481" s="28" t="s">
        <v>33</v>
      </c>
      <c r="B1481" s="59" t="s">
        <v>43</v>
      </c>
      <c r="C1481" s="34"/>
      <c r="D1481" s="34"/>
      <c r="E1481" s="34" t="e">
        <f>D1450-E1451</f>
        <v>#VALUE!</v>
      </c>
      <c r="F1481" s="34"/>
      <c r="G1481" s="34"/>
      <c r="H1481" s="34"/>
      <c r="I1481" s="34"/>
      <c r="J1481" s="34"/>
      <c r="K1481" s="34" t="e">
        <f>J1450-K1451</f>
        <v>#VALUE!</v>
      </c>
      <c r="L1481" s="34"/>
      <c r="M1481" s="32">
        <v>-4.5</v>
      </c>
    </row>
    <row r="1482" spans="1:13" ht="16.5" thickBot="1">
      <c r="A1482" s="28" t="s">
        <v>34</v>
      </c>
      <c r="B1482" s="59" t="s">
        <v>43</v>
      </c>
      <c r="C1482" s="34">
        <f t="shared" ref="C1482:L1489" si="255">B1451-C1452</f>
        <v>-192</v>
      </c>
      <c r="D1482" s="34">
        <f t="shared" si="255"/>
        <v>-176</v>
      </c>
      <c r="E1482" s="34">
        <f t="shared" si="255"/>
        <v>-138</v>
      </c>
      <c r="F1482" s="34" t="e">
        <f t="shared" si="255"/>
        <v>#VALUE!</v>
      </c>
      <c r="G1482" s="34">
        <f t="shared" si="255"/>
        <v>-130</v>
      </c>
      <c r="H1482" s="34">
        <f t="shared" si="255"/>
        <v>-115</v>
      </c>
      <c r="I1482" s="34">
        <f t="shared" si="255"/>
        <v>-135</v>
      </c>
      <c r="J1482" s="34">
        <f t="shared" si="255"/>
        <v>-108</v>
      </c>
      <c r="K1482" s="34">
        <f t="shared" si="255"/>
        <v>-127</v>
      </c>
      <c r="L1482" s="34" t="e">
        <f t="shared" si="255"/>
        <v>#VALUE!</v>
      </c>
      <c r="M1482" s="32">
        <v>-138.69999999999999</v>
      </c>
    </row>
    <row r="1483" spans="1:13" ht="16.5" thickBot="1">
      <c r="A1483" s="28" t="s">
        <v>35</v>
      </c>
      <c r="B1483" s="59" t="s">
        <v>43</v>
      </c>
      <c r="C1483" s="34">
        <f t="shared" si="255"/>
        <v>-4</v>
      </c>
      <c r="D1483" s="34">
        <f t="shared" si="255"/>
        <v>7</v>
      </c>
      <c r="E1483" s="34">
        <f t="shared" si="255"/>
        <v>6</v>
      </c>
      <c r="F1483" s="34">
        <f t="shared" si="255"/>
        <v>5</v>
      </c>
      <c r="G1483" s="34">
        <f t="shared" si="255"/>
        <v>1</v>
      </c>
      <c r="H1483" s="34">
        <f t="shared" si="255"/>
        <v>-1</v>
      </c>
      <c r="I1483" s="34">
        <f t="shared" si="255"/>
        <v>-2</v>
      </c>
      <c r="J1483" s="34">
        <f t="shared" si="255"/>
        <v>14</v>
      </c>
      <c r="K1483" s="34">
        <f t="shared" si="255"/>
        <v>4</v>
      </c>
      <c r="L1483" s="34">
        <f t="shared" si="255"/>
        <v>-9</v>
      </c>
      <c r="M1483" s="32">
        <v>2.1</v>
      </c>
    </row>
    <row r="1484" spans="1:13" ht="16.5" thickBot="1">
      <c r="A1484" s="28" t="s">
        <v>36</v>
      </c>
      <c r="B1484" s="59" t="s">
        <v>43</v>
      </c>
      <c r="C1484" s="34">
        <f t="shared" si="255"/>
        <v>15</v>
      </c>
      <c r="D1484" s="34">
        <f t="shared" si="255"/>
        <v>0</v>
      </c>
      <c r="E1484" s="34">
        <f t="shared" si="255"/>
        <v>7</v>
      </c>
      <c r="F1484" s="34">
        <f t="shared" si="255"/>
        <v>-11</v>
      </c>
      <c r="G1484" s="34">
        <f t="shared" si="255"/>
        <v>-4</v>
      </c>
      <c r="H1484" s="34">
        <f t="shared" si="255"/>
        <v>-5</v>
      </c>
      <c r="I1484" s="34">
        <f t="shared" si="255"/>
        <v>4</v>
      </c>
      <c r="J1484" s="34">
        <f t="shared" si="255"/>
        <v>10</v>
      </c>
      <c r="K1484" s="34">
        <f t="shared" si="255"/>
        <v>-9</v>
      </c>
      <c r="L1484" s="34">
        <f t="shared" si="255"/>
        <v>-6</v>
      </c>
      <c r="M1484" s="32">
        <v>0.1</v>
      </c>
    </row>
    <row r="1485" spans="1:13" ht="16.5" thickBot="1">
      <c r="A1485" s="28" t="s">
        <v>37</v>
      </c>
      <c r="B1485" s="59" t="s">
        <v>43</v>
      </c>
      <c r="C1485" s="34">
        <f t="shared" si="255"/>
        <v>29</v>
      </c>
      <c r="D1485" s="34">
        <f t="shared" si="255"/>
        <v>39</v>
      </c>
      <c r="E1485" s="34">
        <f t="shared" si="255"/>
        <v>31</v>
      </c>
      <c r="F1485" s="34">
        <f t="shared" si="255"/>
        <v>41</v>
      </c>
      <c r="G1485" s="34">
        <f t="shared" si="255"/>
        <v>33</v>
      </c>
      <c r="H1485" s="34">
        <f t="shared" si="255"/>
        <v>32</v>
      </c>
      <c r="I1485" s="34">
        <f t="shared" si="255"/>
        <v>27</v>
      </c>
      <c r="J1485" s="34">
        <f t="shared" si="255"/>
        <v>8</v>
      </c>
      <c r="K1485" s="34">
        <f t="shared" si="255"/>
        <v>1</v>
      </c>
      <c r="L1485" s="34">
        <f t="shared" si="255"/>
        <v>17</v>
      </c>
      <c r="M1485" s="32">
        <v>25.8</v>
      </c>
    </row>
    <row r="1486" spans="1:13" ht="16.5" thickBot="1">
      <c r="A1486" s="28" t="s">
        <v>38</v>
      </c>
      <c r="B1486" s="59" t="s">
        <v>43</v>
      </c>
      <c r="C1486" s="34">
        <f t="shared" si="255"/>
        <v>62</v>
      </c>
      <c r="D1486" s="34">
        <f t="shared" si="255"/>
        <v>60</v>
      </c>
      <c r="E1486" s="34">
        <f t="shared" si="255"/>
        <v>63</v>
      </c>
      <c r="F1486" s="34">
        <f t="shared" si="255"/>
        <v>60</v>
      </c>
      <c r="G1486" s="34">
        <f t="shared" si="255"/>
        <v>71</v>
      </c>
      <c r="H1486" s="34">
        <f t="shared" si="255"/>
        <v>67</v>
      </c>
      <c r="I1486" s="34">
        <f t="shared" si="255"/>
        <v>31</v>
      </c>
      <c r="J1486" s="34">
        <f t="shared" si="255"/>
        <v>82</v>
      </c>
      <c r="K1486" s="34">
        <f t="shared" si="255"/>
        <v>67</v>
      </c>
      <c r="L1486" s="34">
        <f t="shared" si="255"/>
        <v>63</v>
      </c>
      <c r="M1486" s="32">
        <v>62.6</v>
      </c>
    </row>
    <row r="1487" spans="1:13" ht="16.5" thickBot="1">
      <c r="A1487" s="28" t="s">
        <v>39</v>
      </c>
      <c r="B1487" s="59" t="s">
        <v>43</v>
      </c>
      <c r="C1487" s="34">
        <f t="shared" si="255"/>
        <v>18</v>
      </c>
      <c r="D1487" s="34">
        <f t="shared" si="255"/>
        <v>16</v>
      </c>
      <c r="E1487" s="34">
        <f t="shared" si="255"/>
        <v>18</v>
      </c>
      <c r="F1487" s="34">
        <f t="shared" si="255"/>
        <v>23</v>
      </c>
      <c r="G1487" s="34">
        <f t="shared" si="255"/>
        <v>14</v>
      </c>
      <c r="H1487" s="34">
        <f t="shared" si="255"/>
        <v>15</v>
      </c>
      <c r="I1487" s="34">
        <f t="shared" si="255"/>
        <v>30</v>
      </c>
      <c r="J1487" s="34">
        <f t="shared" si="255"/>
        <v>20</v>
      </c>
      <c r="K1487" s="34">
        <f t="shared" si="255"/>
        <v>7</v>
      </c>
      <c r="L1487" s="34">
        <f t="shared" si="255"/>
        <v>19</v>
      </c>
      <c r="M1487" s="32">
        <v>18</v>
      </c>
    </row>
    <row r="1488" spans="1:13" ht="16.5" thickBot="1">
      <c r="A1488" s="28" t="s">
        <v>40</v>
      </c>
      <c r="B1488" s="59" t="s">
        <v>43</v>
      </c>
      <c r="C1488" s="34">
        <f t="shared" si="255"/>
        <v>17</v>
      </c>
      <c r="D1488" s="34">
        <f t="shared" si="255"/>
        <v>18</v>
      </c>
      <c r="E1488" s="34">
        <f t="shared" si="255"/>
        <v>40</v>
      </c>
      <c r="F1488" s="34">
        <f t="shared" si="255"/>
        <v>15</v>
      </c>
      <c r="G1488" s="34">
        <f t="shared" si="255"/>
        <v>11</v>
      </c>
      <c r="H1488" s="34">
        <f t="shared" si="255"/>
        <v>17</v>
      </c>
      <c r="I1488" s="34">
        <f t="shared" si="255"/>
        <v>24</v>
      </c>
      <c r="J1488" s="34">
        <f t="shared" si="255"/>
        <v>13</v>
      </c>
      <c r="K1488" s="34">
        <f t="shared" si="255"/>
        <v>30</v>
      </c>
      <c r="L1488" s="34">
        <f t="shared" si="255"/>
        <v>26</v>
      </c>
      <c r="M1488" s="32">
        <v>21.1</v>
      </c>
    </row>
    <row r="1489" spans="1:13" ht="16.5" thickBot="1">
      <c r="A1489" s="33" t="s">
        <v>41</v>
      </c>
      <c r="B1489" s="60" t="s">
        <v>43</v>
      </c>
      <c r="C1489" s="34">
        <f t="shared" si="255"/>
        <v>39</v>
      </c>
      <c r="D1489" s="34">
        <f t="shared" si="255"/>
        <v>59</v>
      </c>
      <c r="E1489" s="34" t="e">
        <f t="shared" si="255"/>
        <v>#VALUE!</v>
      </c>
      <c r="F1489" s="34">
        <f t="shared" si="255"/>
        <v>53</v>
      </c>
      <c r="G1489" s="34">
        <f t="shared" si="255"/>
        <v>34</v>
      </c>
      <c r="H1489" s="34">
        <f t="shared" si="255"/>
        <v>31</v>
      </c>
      <c r="I1489" s="34" t="e">
        <f t="shared" si="255"/>
        <v>#VALUE!</v>
      </c>
      <c r="J1489" s="34">
        <f t="shared" si="255"/>
        <v>25</v>
      </c>
      <c r="K1489" s="34" t="e">
        <f t="shared" si="255"/>
        <v>#VALUE!</v>
      </c>
      <c r="L1489" s="34" t="e">
        <f>K1458-L1459</f>
        <v>#VALUE!</v>
      </c>
      <c r="M1489" s="35">
        <v>36.9</v>
      </c>
    </row>
    <row r="1490" spans="1:13" ht="17.25" thickTop="1" thickBot="1">
      <c r="A1490" s="37" t="s">
        <v>42</v>
      </c>
      <c r="B1490" s="38" t="s">
        <v>43</v>
      </c>
      <c r="C1490" s="39" t="s">
        <v>47</v>
      </c>
      <c r="D1490" s="39" t="s">
        <v>47</v>
      </c>
      <c r="E1490" s="39" t="s">
        <v>47</v>
      </c>
      <c r="F1490" s="39" t="s">
        <v>47</v>
      </c>
      <c r="G1490" s="39">
        <f t="shared" ref="G1490:L1490" si="256">B1454-G1459</f>
        <v>156</v>
      </c>
      <c r="H1490" s="39">
        <f t="shared" si="256"/>
        <v>167</v>
      </c>
      <c r="I1490" s="39" t="e">
        <f t="shared" si="256"/>
        <v>#VALUE!</v>
      </c>
      <c r="J1490" s="39">
        <f t="shared" si="256"/>
        <v>176</v>
      </c>
      <c r="K1490" s="39" t="e">
        <f t="shared" si="256"/>
        <v>#VALUE!</v>
      </c>
      <c r="L1490" s="39" t="e">
        <f t="shared" si="256"/>
        <v>#VALUE!</v>
      </c>
      <c r="M1490" s="40">
        <v>162.83333333333334</v>
      </c>
    </row>
    <row r="1491" spans="1:13" ht="15.75">
      <c r="A1491" s="41"/>
      <c r="B1491" s="42"/>
      <c r="C1491" s="43"/>
      <c r="D1491" s="43"/>
      <c r="E1491" s="43"/>
      <c r="F1491" s="43"/>
      <c r="G1491" s="43"/>
      <c r="H1491" s="44"/>
      <c r="I1491" s="44"/>
      <c r="J1491" s="44"/>
      <c r="K1491" s="44"/>
      <c r="L1491" s="44"/>
      <c r="M1491" s="43"/>
    </row>
    <row r="1492" spans="1:13" ht="15.75">
      <c r="A1492" s="61"/>
      <c r="B1492" s="62"/>
      <c r="C1492" s="63"/>
      <c r="D1492" s="63"/>
      <c r="E1492" s="63"/>
      <c r="F1492" s="63"/>
      <c r="G1492" s="63"/>
      <c r="H1492" s="63"/>
      <c r="I1492" s="63"/>
      <c r="J1492" s="63"/>
      <c r="K1492" s="63"/>
      <c r="L1492" s="63"/>
      <c r="M1492" s="63"/>
    </row>
    <row r="1493" spans="1:13" ht="15.75">
      <c r="A1493" s="21" t="s">
        <v>124</v>
      </c>
      <c r="B1493" s="21"/>
      <c r="C1493" s="21"/>
      <c r="D1493" s="21"/>
      <c r="E1493" s="21"/>
      <c r="F1493" s="21"/>
      <c r="G1493" s="21"/>
      <c r="H1493" s="22"/>
      <c r="I1493" s="22"/>
      <c r="J1493" s="22"/>
      <c r="K1493" s="22"/>
      <c r="L1493" s="22"/>
      <c r="M1493" s="23"/>
    </row>
    <row r="1494" spans="1:13" ht="16.5" thickBot="1">
      <c r="A1494" s="24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3"/>
    </row>
    <row r="1495" spans="1:13" ht="32.25" thickBot="1">
      <c r="A1495" s="3" t="s">
        <v>27</v>
      </c>
      <c r="B1495" s="4" t="s">
        <v>52</v>
      </c>
      <c r="C1495" s="4" t="s">
        <v>53</v>
      </c>
      <c r="D1495" s="4" t="s">
        <v>54</v>
      </c>
      <c r="E1495" s="4" t="s">
        <v>55</v>
      </c>
      <c r="F1495" s="4" t="s">
        <v>56</v>
      </c>
      <c r="G1495" s="4" t="s">
        <v>57</v>
      </c>
      <c r="H1495" s="4" t="s">
        <v>58</v>
      </c>
      <c r="I1495" s="4" t="s">
        <v>59</v>
      </c>
      <c r="J1495" s="4" t="s">
        <v>60</v>
      </c>
      <c r="K1495" s="4" t="s">
        <v>61</v>
      </c>
      <c r="L1495" s="4" t="s">
        <v>62</v>
      </c>
      <c r="M1495" s="58" t="s">
        <v>28</v>
      </c>
    </row>
    <row r="1496" spans="1:13" ht="16.5" thickBot="1">
      <c r="A1496" s="28" t="s">
        <v>30</v>
      </c>
      <c r="B1496" s="47" t="s">
        <v>47</v>
      </c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9"/>
    </row>
    <row r="1497" spans="1:13" ht="16.5" thickBot="1">
      <c r="A1497" s="28" t="s">
        <v>31</v>
      </c>
      <c r="B1497" s="47" t="s">
        <v>47</v>
      </c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9"/>
    </row>
    <row r="1498" spans="1:13" ht="16.5" thickBot="1">
      <c r="A1498" s="28" t="s">
        <v>32</v>
      </c>
      <c r="B1498" s="47" t="s">
        <v>47</v>
      </c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9"/>
    </row>
    <row r="1499" spans="1:13" ht="16.5" thickBot="1">
      <c r="A1499" s="28" t="s">
        <v>33</v>
      </c>
      <c r="B1499" s="47" t="s">
        <v>47</v>
      </c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9"/>
    </row>
    <row r="1500" spans="1:13" ht="16.5" thickBot="1">
      <c r="A1500" s="28" t="s">
        <v>34</v>
      </c>
      <c r="B1500" s="47" t="s">
        <v>47</v>
      </c>
      <c r="C1500" s="48">
        <f>(B1451-C1452)/B1451</f>
        <v>-19.2</v>
      </c>
      <c r="D1500" s="48"/>
      <c r="E1500" s="48"/>
      <c r="F1500" s="48" t="e">
        <f>(E1451-F1452)/E1451</f>
        <v>#VALUE!</v>
      </c>
      <c r="G1500" s="48"/>
      <c r="H1500" s="48"/>
      <c r="I1500" s="48"/>
      <c r="J1500" s="48"/>
      <c r="K1500" s="48"/>
      <c r="L1500" s="48" t="e">
        <f>(K1451-L1452)/K1451</f>
        <v>#VALUE!</v>
      </c>
      <c r="M1500" s="49">
        <v>-27.400000000000002</v>
      </c>
    </row>
    <row r="1501" spans="1:13" ht="16.5" thickBot="1">
      <c r="A1501" s="28" t="s">
        <v>35</v>
      </c>
      <c r="B1501" s="47" t="s">
        <v>47</v>
      </c>
      <c r="C1501" s="48">
        <f t="shared" ref="C1501:L1507" si="257">(B1452-C1453)/B1452</f>
        <v>-2.3809523809523808E-2</v>
      </c>
      <c r="D1501" s="48">
        <f t="shared" si="257"/>
        <v>3.4653465346534656E-2</v>
      </c>
      <c r="E1501" s="48">
        <f t="shared" si="257"/>
        <v>3.4090909090909088E-2</v>
      </c>
      <c r="F1501" s="48">
        <f t="shared" si="257"/>
        <v>3.6231884057971016E-2</v>
      </c>
      <c r="G1501" s="48">
        <f t="shared" si="257"/>
        <v>6.2500000000000003E-3</v>
      </c>
      <c r="H1501" s="48">
        <f t="shared" si="257"/>
        <v>-7.6923076923076927E-3</v>
      </c>
      <c r="I1501" s="48">
        <f t="shared" si="257"/>
        <v>-1.7391304347826087E-2</v>
      </c>
      <c r="J1501" s="48">
        <f t="shared" si="257"/>
        <v>0.1037037037037037</v>
      </c>
      <c r="K1501" s="48">
        <f t="shared" si="257"/>
        <v>3.7037037037037035E-2</v>
      </c>
      <c r="L1501" s="48">
        <f t="shared" si="257"/>
        <v>-7.0866141732283464E-2</v>
      </c>
      <c r="M1501" s="49">
        <v>1.3220772165421446E-2</v>
      </c>
    </row>
    <row r="1502" spans="1:13" ht="16.5" thickBot="1">
      <c r="A1502" s="28" t="s">
        <v>36</v>
      </c>
      <c r="B1502" s="47" t="s">
        <v>47</v>
      </c>
      <c r="C1502" s="48">
        <f t="shared" si="257"/>
        <v>7.6142131979695438E-2</v>
      </c>
      <c r="D1502" s="48">
        <f t="shared" si="257"/>
        <v>0</v>
      </c>
      <c r="E1502" s="48">
        <f t="shared" si="257"/>
        <v>3.5897435897435895E-2</v>
      </c>
      <c r="F1502" s="48">
        <f t="shared" si="257"/>
        <v>-6.4705882352941183E-2</v>
      </c>
      <c r="G1502" s="48">
        <f t="shared" si="257"/>
        <v>-3.007518796992481E-2</v>
      </c>
      <c r="H1502" s="48">
        <f t="shared" si="257"/>
        <v>-3.1446540880503145E-2</v>
      </c>
      <c r="I1502" s="48">
        <f t="shared" si="257"/>
        <v>3.0534351145038167E-2</v>
      </c>
      <c r="J1502" s="48">
        <f t="shared" si="257"/>
        <v>8.5470085470085472E-2</v>
      </c>
      <c r="K1502" s="48">
        <f t="shared" si="257"/>
        <v>-7.43801652892562E-2</v>
      </c>
      <c r="L1502" s="48">
        <f t="shared" si="257"/>
        <v>-5.7692307692307696E-2</v>
      </c>
      <c r="M1502" s="49">
        <v>-3.0256079692678058E-3</v>
      </c>
    </row>
    <row r="1503" spans="1:13" ht="16.5" thickBot="1">
      <c r="A1503" s="28" t="s">
        <v>37</v>
      </c>
      <c r="B1503" s="47" t="s">
        <v>47</v>
      </c>
      <c r="C1503" s="48">
        <f t="shared" si="257"/>
        <v>0.16860465116279069</v>
      </c>
      <c r="D1503" s="48">
        <f t="shared" si="257"/>
        <v>0.21428571428571427</v>
      </c>
      <c r="E1503" s="48">
        <f t="shared" si="257"/>
        <v>0.18023255813953487</v>
      </c>
      <c r="F1503" s="48">
        <f t="shared" si="257"/>
        <v>0.21808510638297873</v>
      </c>
      <c r="G1503" s="48">
        <f t="shared" si="257"/>
        <v>0.18232044198895028</v>
      </c>
      <c r="H1503" s="48">
        <f t="shared" si="257"/>
        <v>0.23357664233576642</v>
      </c>
      <c r="I1503" s="48">
        <f t="shared" si="257"/>
        <v>0.16463414634146342</v>
      </c>
      <c r="J1503" s="48">
        <f t="shared" si="257"/>
        <v>6.2992125984251968E-2</v>
      </c>
      <c r="K1503" s="48">
        <f t="shared" si="257"/>
        <v>9.3457943925233638E-3</v>
      </c>
      <c r="L1503" s="48">
        <f t="shared" si="257"/>
        <v>0.13076923076923078</v>
      </c>
      <c r="M1503" s="49">
        <v>0.15648464117832045</v>
      </c>
    </row>
    <row r="1504" spans="1:13" ht="16.5" thickBot="1">
      <c r="A1504" s="28" t="s">
        <v>38</v>
      </c>
      <c r="B1504" s="47" t="s">
        <v>47</v>
      </c>
      <c r="C1504" s="48">
        <f t="shared" si="257"/>
        <v>0.32291666666666669</v>
      </c>
      <c r="D1504" s="48">
        <f t="shared" si="257"/>
        <v>0.41958041958041958</v>
      </c>
      <c r="E1504" s="48">
        <f t="shared" si="257"/>
        <v>0.44055944055944057</v>
      </c>
      <c r="F1504" s="48">
        <f t="shared" si="257"/>
        <v>0.42553191489361702</v>
      </c>
      <c r="G1504" s="48">
        <f t="shared" si="257"/>
        <v>0.48299319727891155</v>
      </c>
      <c r="H1504" s="48">
        <f t="shared" si="257"/>
        <v>0.45270270270270269</v>
      </c>
      <c r="I1504" s="48">
        <f t="shared" si="257"/>
        <v>0.29523809523809524</v>
      </c>
      <c r="J1504" s="48">
        <f t="shared" si="257"/>
        <v>0.59854014598540151</v>
      </c>
      <c r="K1504" s="48">
        <f t="shared" si="257"/>
        <v>0.56302521008403361</v>
      </c>
      <c r="L1504" s="48">
        <f t="shared" si="257"/>
        <v>0.59433962264150941</v>
      </c>
      <c r="M1504" s="49">
        <v>0.45954274156307984</v>
      </c>
    </row>
    <row r="1505" spans="1:14" ht="16.5" thickBot="1">
      <c r="A1505" s="28" t="s">
        <v>39</v>
      </c>
      <c r="B1505" s="47" t="s">
        <v>47</v>
      </c>
      <c r="C1505" s="48">
        <f t="shared" si="257"/>
        <v>0.25352112676056338</v>
      </c>
      <c r="D1505" s="48">
        <f t="shared" si="257"/>
        <v>0.12307692307692308</v>
      </c>
      <c r="E1505" s="48">
        <f t="shared" si="257"/>
        <v>0.21686746987951808</v>
      </c>
      <c r="F1505" s="48">
        <f t="shared" si="257"/>
        <v>0.28749999999999998</v>
      </c>
      <c r="G1505" s="48">
        <f t="shared" si="257"/>
        <v>0.1728395061728395</v>
      </c>
      <c r="H1505" s="48">
        <f t="shared" si="257"/>
        <v>0.19736842105263158</v>
      </c>
      <c r="I1505" s="48">
        <f t="shared" si="257"/>
        <v>0.37037037037037035</v>
      </c>
      <c r="J1505" s="48">
        <f t="shared" si="257"/>
        <v>0.27027027027027029</v>
      </c>
      <c r="K1505" s="48">
        <f t="shared" si="257"/>
        <v>0.12727272727272726</v>
      </c>
      <c r="L1505" s="48">
        <f t="shared" si="257"/>
        <v>0.36538461538461536</v>
      </c>
      <c r="M1505" s="49">
        <v>0.23844714302404593</v>
      </c>
    </row>
    <row r="1506" spans="1:14" ht="16.5" thickBot="1">
      <c r="A1506" s="28" t="s">
        <v>40</v>
      </c>
      <c r="B1506" s="47" t="s">
        <v>47</v>
      </c>
      <c r="C1506" s="48">
        <f t="shared" si="257"/>
        <v>0.18681318681318682</v>
      </c>
      <c r="D1506" s="48">
        <f t="shared" si="257"/>
        <v>0.33962264150943394</v>
      </c>
      <c r="E1506" s="48">
        <f t="shared" si="257"/>
        <v>0.35087719298245612</v>
      </c>
      <c r="F1506" s="48">
        <f t="shared" si="257"/>
        <v>0.23076923076923078</v>
      </c>
      <c r="G1506" s="48">
        <f t="shared" si="257"/>
        <v>0.19298245614035087</v>
      </c>
      <c r="H1506" s="48">
        <f t="shared" si="257"/>
        <v>0.2537313432835821</v>
      </c>
      <c r="I1506" s="48">
        <f t="shared" si="257"/>
        <v>0.39344262295081966</v>
      </c>
      <c r="J1506" s="48">
        <f t="shared" si="257"/>
        <v>0.25490196078431371</v>
      </c>
      <c r="K1506" s="48">
        <f t="shared" si="257"/>
        <v>0.55555555555555558</v>
      </c>
      <c r="L1506" s="48">
        <f t="shared" si="257"/>
        <v>0.54166666666666663</v>
      </c>
      <c r="M1506" s="49">
        <v>0.33003628574555954</v>
      </c>
    </row>
    <row r="1507" spans="1:14" ht="16.5" thickBot="1">
      <c r="A1507" s="33" t="s">
        <v>41</v>
      </c>
      <c r="B1507" s="47" t="s">
        <v>47</v>
      </c>
      <c r="C1507" s="48">
        <f t="shared" si="257"/>
        <v>0.67241379310344829</v>
      </c>
      <c r="D1507" s="48">
        <f t="shared" si="257"/>
        <v>0.79729729729729726</v>
      </c>
      <c r="E1507" s="48" t="e">
        <f t="shared" si="257"/>
        <v>#VALUE!</v>
      </c>
      <c r="F1507" s="48">
        <f t="shared" si="257"/>
        <v>0.71621621621621623</v>
      </c>
      <c r="G1507" s="48">
        <f t="shared" si="257"/>
        <v>0.68</v>
      </c>
      <c r="H1507" s="48">
        <f t="shared" si="257"/>
        <v>0.67391304347826086</v>
      </c>
      <c r="I1507" s="48" t="e">
        <f t="shared" si="257"/>
        <v>#VALUE!</v>
      </c>
      <c r="J1507" s="48">
        <f t="shared" si="257"/>
        <v>0.67567567567567566</v>
      </c>
      <c r="K1507" s="48" t="e">
        <f t="shared" si="257"/>
        <v>#VALUE!</v>
      </c>
      <c r="L1507" s="48" t="e">
        <f>(K1458-L1459)/K1458</f>
        <v>#VALUE!</v>
      </c>
      <c r="M1507" s="49">
        <v>0.7713235324016513</v>
      </c>
    </row>
    <row r="1508" spans="1:14" ht="17.25" thickTop="1" thickBot="1">
      <c r="A1508" s="64" t="s">
        <v>42</v>
      </c>
      <c r="B1508" s="51"/>
      <c r="C1508" s="51"/>
      <c r="D1508" s="51"/>
      <c r="E1508" s="51"/>
      <c r="F1508" s="51"/>
      <c r="G1508" s="51">
        <f t="shared" ref="G1508:L1508" si="258">(B1454-G1459)/B1454</f>
        <v>0.90697674418604646</v>
      </c>
      <c r="H1508" s="51">
        <f t="shared" si="258"/>
        <v>0.91758241758241754</v>
      </c>
      <c r="I1508" s="51" t="e">
        <f t="shared" si="258"/>
        <v>#VALUE!</v>
      </c>
      <c r="J1508" s="51">
        <f t="shared" si="258"/>
        <v>0.93617021276595747</v>
      </c>
      <c r="K1508" s="51" t="e">
        <f t="shared" si="258"/>
        <v>#VALUE!</v>
      </c>
      <c r="L1508" s="51" t="e">
        <f t="shared" si="258"/>
        <v>#VALUE!</v>
      </c>
      <c r="M1508" s="49">
        <v>0.94814309572241218</v>
      </c>
    </row>
    <row r="1509" spans="1:14" ht="32.25" thickBot="1">
      <c r="A1509" s="64" t="s">
        <v>67</v>
      </c>
      <c r="B1509" s="53"/>
      <c r="C1509" s="53"/>
      <c r="D1509" s="53"/>
      <c r="E1509" s="53"/>
      <c r="F1509" s="53"/>
      <c r="G1509" s="53"/>
      <c r="H1509" s="53"/>
      <c r="I1509" s="53"/>
      <c r="J1509" s="54"/>
      <c r="K1509" s="54" t="e">
        <f>AVERAGE(G1508:K1508)</f>
        <v>#VALUE!</v>
      </c>
      <c r="L1509" s="54" t="e">
        <f>AVERAGE(H1508:L1508)</f>
        <v>#VALUE!</v>
      </c>
      <c r="M1509" s="54"/>
    </row>
    <row r="1510" spans="1:14" ht="15.75">
      <c r="A1510" s="18"/>
      <c r="B1510" s="20"/>
      <c r="C1510" s="20"/>
      <c r="D1510" s="20"/>
      <c r="E1510" s="20"/>
      <c r="F1510" s="20"/>
      <c r="G1510" s="19"/>
      <c r="H1510" s="19"/>
      <c r="I1510" s="19"/>
      <c r="J1510" s="19"/>
      <c r="K1510" s="19"/>
      <c r="L1510" s="19"/>
    </row>
    <row r="1511" spans="1:14" ht="16.5" thickBot="1">
      <c r="A1511" s="50"/>
      <c r="B1511" s="53"/>
      <c r="C1511" s="53"/>
      <c r="D1511" s="53"/>
      <c r="E1511" s="53"/>
      <c r="F1511" s="53"/>
      <c r="G1511" s="53"/>
      <c r="H1511" s="53"/>
      <c r="I1511" s="53"/>
      <c r="J1511" s="54"/>
      <c r="K1511" s="54"/>
      <c r="L1511" s="54"/>
      <c r="M1511" s="54"/>
      <c r="N1511" s="54"/>
    </row>
    <row r="1513" spans="1:14" ht="15.75">
      <c r="A1513" s="1" t="s">
        <v>125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4" ht="16.5" thickBo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4" ht="16.5" thickBot="1">
      <c r="A1515" s="3"/>
      <c r="B1515" s="4" t="s">
        <v>1</v>
      </c>
      <c r="C1515" s="4" t="s">
        <v>2</v>
      </c>
      <c r="D1515" s="4" t="s">
        <v>3</v>
      </c>
      <c r="E1515" s="4" t="s">
        <v>4</v>
      </c>
      <c r="F1515" s="4" t="s">
        <v>5</v>
      </c>
      <c r="G1515" s="4" t="s">
        <v>6</v>
      </c>
      <c r="H1515" s="4" t="s">
        <v>7</v>
      </c>
      <c r="I1515" s="4" t="s">
        <v>8</v>
      </c>
      <c r="J1515" s="4" t="s">
        <v>9</v>
      </c>
      <c r="K1515" s="4" t="s">
        <v>10</v>
      </c>
      <c r="L1515" s="4" t="s">
        <v>11</v>
      </c>
    </row>
    <row r="1516" spans="1:14" ht="16.5" thickBot="1">
      <c r="A1516" s="5" t="s">
        <v>12</v>
      </c>
      <c r="B1516" s="6"/>
      <c r="C1516" s="6"/>
      <c r="D1516" s="6"/>
      <c r="E1516" s="6"/>
      <c r="F1516" s="6"/>
      <c r="G1516" s="8"/>
      <c r="H1516" s="8"/>
      <c r="I1516" s="8"/>
      <c r="J1516" s="8"/>
      <c r="K1516" s="8"/>
      <c r="L1516" s="65"/>
    </row>
    <row r="1517" spans="1:14" ht="16.5" thickBot="1">
      <c r="A1517" s="5">
        <v>1</v>
      </c>
      <c r="B1517" s="6"/>
      <c r="C1517" s="6"/>
      <c r="D1517" s="6"/>
      <c r="E1517" s="6"/>
      <c r="F1517" s="7"/>
      <c r="G1517" s="8"/>
      <c r="H1517" s="8"/>
      <c r="I1517" s="8"/>
      <c r="J1517" s="8"/>
      <c r="K1517" s="8"/>
      <c r="L1517" s="65"/>
    </row>
    <row r="1518" spans="1:14" ht="16.5" thickBot="1">
      <c r="A1518" s="5">
        <v>2</v>
      </c>
      <c r="B1518" s="6"/>
      <c r="C1518" s="6"/>
      <c r="D1518" s="6"/>
      <c r="E1518" s="6"/>
      <c r="F1518" s="7"/>
      <c r="G1518" s="8"/>
      <c r="H1518" s="8"/>
      <c r="I1518" s="8"/>
      <c r="J1518" s="8"/>
      <c r="K1518" s="8"/>
      <c r="L1518" s="65"/>
    </row>
    <row r="1519" spans="1:14" ht="16.5" thickBot="1">
      <c r="A1519" s="5">
        <v>3</v>
      </c>
      <c r="B1519" s="6"/>
      <c r="C1519" s="6"/>
      <c r="D1519" s="6"/>
      <c r="E1519" s="6"/>
      <c r="F1519" s="66"/>
      <c r="G1519" s="8"/>
      <c r="H1519" s="8"/>
      <c r="I1519" s="8"/>
      <c r="J1519" s="8"/>
      <c r="K1519" s="8"/>
      <c r="L1519" s="65"/>
    </row>
    <row r="1520" spans="1:14" ht="16.5" thickBot="1">
      <c r="A1520" s="5">
        <v>4</v>
      </c>
      <c r="B1520" s="6" t="s">
        <v>243</v>
      </c>
      <c r="G1520" s="6">
        <v>31</v>
      </c>
      <c r="H1520" s="6">
        <v>58</v>
      </c>
      <c r="I1520" s="6">
        <v>45</v>
      </c>
      <c r="L1520" s="6">
        <v>58</v>
      </c>
    </row>
    <row r="1521" spans="1:12" ht="16.5" thickBot="1">
      <c r="A1521" s="5">
        <v>5</v>
      </c>
      <c r="B1521" s="6">
        <v>247</v>
      </c>
      <c r="C1521" s="6">
        <v>259</v>
      </c>
      <c r="D1521" s="6">
        <v>214</v>
      </c>
      <c r="E1521" s="6">
        <v>234</v>
      </c>
      <c r="F1521" s="6">
        <v>225</v>
      </c>
      <c r="G1521" s="6">
        <v>177</v>
      </c>
      <c r="H1521" s="6">
        <v>238</v>
      </c>
      <c r="I1521" s="6">
        <v>224</v>
      </c>
      <c r="J1521" s="6">
        <v>180</v>
      </c>
      <c r="K1521" s="6">
        <v>195</v>
      </c>
      <c r="L1521" s="6">
        <v>188</v>
      </c>
    </row>
    <row r="1522" spans="1:12" ht="16.5" thickBot="1">
      <c r="A1522" s="5">
        <v>6</v>
      </c>
      <c r="B1522" s="6">
        <v>341</v>
      </c>
      <c r="C1522" s="6">
        <v>264</v>
      </c>
      <c r="D1522" s="6">
        <v>237</v>
      </c>
      <c r="E1522" s="6">
        <v>254</v>
      </c>
      <c r="F1522" s="6">
        <v>241</v>
      </c>
      <c r="G1522" s="6">
        <v>235</v>
      </c>
      <c r="H1522" s="6">
        <v>232</v>
      </c>
      <c r="I1522" s="6">
        <v>235</v>
      </c>
      <c r="J1522" s="6">
        <v>226</v>
      </c>
      <c r="K1522" s="6">
        <v>189</v>
      </c>
      <c r="L1522" s="6">
        <v>211</v>
      </c>
    </row>
    <row r="1523" spans="1:12" ht="16.5" thickBot="1">
      <c r="A1523" s="5">
        <v>7</v>
      </c>
      <c r="B1523" s="6">
        <v>303</v>
      </c>
      <c r="C1523" s="6">
        <v>337</v>
      </c>
      <c r="D1523" s="6">
        <v>253</v>
      </c>
      <c r="E1523" s="6">
        <v>301</v>
      </c>
      <c r="F1523" s="6">
        <v>260</v>
      </c>
      <c r="G1523" s="6">
        <v>255</v>
      </c>
      <c r="H1523" s="6">
        <v>243</v>
      </c>
      <c r="I1523" s="6">
        <v>245</v>
      </c>
      <c r="J1523" s="6">
        <v>238</v>
      </c>
      <c r="K1523" s="6">
        <v>233</v>
      </c>
      <c r="L1523" s="6">
        <v>200</v>
      </c>
    </row>
    <row r="1524" spans="1:12" ht="16.5" thickBot="1">
      <c r="A1524" s="5">
        <v>8</v>
      </c>
      <c r="B1524" s="6">
        <v>256</v>
      </c>
      <c r="C1524" s="6">
        <v>262</v>
      </c>
      <c r="D1524" s="6">
        <v>259</v>
      </c>
      <c r="E1524" s="6">
        <v>256</v>
      </c>
      <c r="F1524" s="6">
        <v>244</v>
      </c>
      <c r="G1524" s="6">
        <v>229</v>
      </c>
      <c r="H1524" s="6">
        <v>194</v>
      </c>
      <c r="I1524" s="6">
        <v>236</v>
      </c>
      <c r="J1524" s="6">
        <v>247</v>
      </c>
      <c r="K1524" s="6">
        <v>235</v>
      </c>
      <c r="L1524" s="6">
        <v>195</v>
      </c>
    </row>
    <row r="1525" spans="1:12" ht="16.5" thickBot="1">
      <c r="A1525" s="5">
        <v>9</v>
      </c>
      <c r="B1525" s="6">
        <v>217</v>
      </c>
      <c r="C1525" s="6">
        <v>194</v>
      </c>
      <c r="D1525" s="6">
        <v>182</v>
      </c>
      <c r="E1525" s="6">
        <v>195</v>
      </c>
      <c r="F1525" s="6">
        <v>177</v>
      </c>
      <c r="G1525" s="6">
        <v>181</v>
      </c>
      <c r="H1525" s="6">
        <v>180</v>
      </c>
      <c r="I1525" s="6">
        <v>199</v>
      </c>
      <c r="J1525" s="6">
        <v>163</v>
      </c>
      <c r="K1525" s="6">
        <v>157</v>
      </c>
      <c r="L1525" s="6">
        <v>171</v>
      </c>
    </row>
    <row r="1526" spans="1:12" ht="16.5" thickBot="1">
      <c r="A1526" s="5">
        <v>10</v>
      </c>
      <c r="B1526" s="6">
        <v>108</v>
      </c>
      <c r="C1526" s="6">
        <v>164</v>
      </c>
      <c r="D1526" s="6">
        <v>153</v>
      </c>
      <c r="E1526" s="6">
        <v>150</v>
      </c>
      <c r="F1526" s="6">
        <v>153</v>
      </c>
      <c r="G1526" s="6">
        <v>149</v>
      </c>
      <c r="H1526" s="6">
        <v>126</v>
      </c>
      <c r="I1526" s="6">
        <v>159</v>
      </c>
      <c r="J1526" s="6">
        <v>153</v>
      </c>
      <c r="K1526" s="6">
        <v>135</v>
      </c>
      <c r="L1526" s="6">
        <v>101</v>
      </c>
    </row>
    <row r="1527" spans="1:12" ht="16.5" thickBot="1">
      <c r="A1527" s="5">
        <v>11</v>
      </c>
      <c r="B1527" s="6">
        <v>112</v>
      </c>
      <c r="C1527" s="6">
        <v>109</v>
      </c>
      <c r="D1527" s="6">
        <v>146</v>
      </c>
      <c r="E1527" s="6">
        <v>149</v>
      </c>
      <c r="F1527" s="6">
        <v>141</v>
      </c>
      <c r="G1527" s="6">
        <v>137</v>
      </c>
      <c r="H1527" s="6">
        <v>119</v>
      </c>
      <c r="I1527" s="6">
        <v>119</v>
      </c>
      <c r="J1527" s="6">
        <v>125</v>
      </c>
      <c r="K1527" s="6">
        <v>98</v>
      </c>
      <c r="L1527" s="6">
        <v>88</v>
      </c>
    </row>
    <row r="1528" spans="1:12" ht="16.5" thickBot="1">
      <c r="A1528" s="5">
        <v>12</v>
      </c>
      <c r="B1528" s="6">
        <v>39</v>
      </c>
      <c r="C1528" s="6">
        <v>15</v>
      </c>
      <c r="D1528" s="6">
        <v>40</v>
      </c>
      <c r="E1528" s="6">
        <v>20</v>
      </c>
      <c r="F1528" s="6">
        <v>32</v>
      </c>
      <c r="G1528" s="6">
        <v>45</v>
      </c>
      <c r="H1528" s="6">
        <v>32</v>
      </c>
      <c r="I1528" s="6">
        <v>31</v>
      </c>
      <c r="J1528" s="6">
        <v>41</v>
      </c>
      <c r="K1528" s="6">
        <v>19</v>
      </c>
      <c r="L1528" s="6">
        <v>21</v>
      </c>
    </row>
    <row r="1529" spans="1:12" ht="16.5" thickBot="1">
      <c r="A1529" s="5" t="s">
        <v>13</v>
      </c>
      <c r="B1529" s="6" t="s">
        <v>243</v>
      </c>
      <c r="C1529" s="6" t="s">
        <v>243</v>
      </c>
      <c r="I1529" s="6" t="s">
        <v>243</v>
      </c>
      <c r="L1529" s="6">
        <v>12</v>
      </c>
    </row>
    <row r="1530" spans="1:12" ht="32.25" thickBot="1">
      <c r="A1530" s="10" t="s">
        <v>14</v>
      </c>
      <c r="B1530" s="11">
        <v>1631</v>
      </c>
      <c r="C1530" s="6" t="s">
        <v>243</v>
      </c>
      <c r="D1530" s="11">
        <v>1484</v>
      </c>
      <c r="E1530" s="11">
        <v>1559</v>
      </c>
      <c r="F1530" s="11">
        <v>1473</v>
      </c>
      <c r="G1530" s="11">
        <v>1439</v>
      </c>
      <c r="H1530" s="11">
        <v>1422</v>
      </c>
      <c r="I1530" s="6" t="s">
        <v>243</v>
      </c>
      <c r="J1530" s="11">
        <v>1373</v>
      </c>
      <c r="K1530" s="11">
        <v>1261</v>
      </c>
      <c r="L1530" s="11">
        <v>1245</v>
      </c>
    </row>
    <row r="1531" spans="1:12" ht="48" thickBot="1">
      <c r="A1531" s="10" t="s">
        <v>15</v>
      </c>
      <c r="B1531" s="56"/>
      <c r="C1531" s="12" t="e">
        <f t="shared" ref="C1531:L1531" si="259">((C1530-B1530)/B1530)</f>
        <v>#VALUE!</v>
      </c>
      <c r="D1531" s="12" t="e">
        <f t="shared" si="259"/>
        <v>#VALUE!</v>
      </c>
      <c r="E1531" s="12">
        <f t="shared" si="259"/>
        <v>5.0539083557951482E-2</v>
      </c>
      <c r="F1531" s="12">
        <f t="shared" si="259"/>
        <v>-5.5163566388710714E-2</v>
      </c>
      <c r="G1531" s="12">
        <f t="shared" si="259"/>
        <v>-2.3082145281737951E-2</v>
      </c>
      <c r="H1531" s="12">
        <f t="shared" si="259"/>
        <v>-1.1813759555246699E-2</v>
      </c>
      <c r="I1531" s="12" t="e">
        <f t="shared" si="259"/>
        <v>#VALUE!</v>
      </c>
      <c r="J1531" s="12" t="e">
        <f t="shared" si="259"/>
        <v>#VALUE!</v>
      </c>
      <c r="K1531" s="12">
        <f t="shared" si="259"/>
        <v>-8.1573197378004364E-2</v>
      </c>
      <c r="L1531" s="12">
        <f t="shared" si="259"/>
        <v>-1.2688342585249802E-2</v>
      </c>
    </row>
    <row r="1532" spans="1:12" ht="48" thickBot="1">
      <c r="A1532" s="10" t="s">
        <v>16</v>
      </c>
      <c r="B1532" s="12"/>
      <c r="C1532" s="12"/>
      <c r="D1532" s="12"/>
      <c r="E1532" s="12"/>
      <c r="F1532" s="13"/>
      <c r="G1532" s="13">
        <f t="shared" ref="G1532:L1532" si="260">(G1530-B1530)/B1530</f>
        <v>-0.11771919068056406</v>
      </c>
      <c r="H1532" s="13" t="e">
        <f t="shared" si="260"/>
        <v>#VALUE!</v>
      </c>
      <c r="I1532" s="13" t="e">
        <f t="shared" si="260"/>
        <v>#VALUE!</v>
      </c>
      <c r="J1532" s="13">
        <f t="shared" si="260"/>
        <v>-0.11930724823604875</v>
      </c>
      <c r="K1532" s="13">
        <f t="shared" si="260"/>
        <v>-0.14392396469789545</v>
      </c>
      <c r="L1532" s="13">
        <f t="shared" si="260"/>
        <v>-0.13481584433634469</v>
      </c>
    </row>
    <row r="1533" spans="1:12" ht="48" thickBot="1">
      <c r="A1533" s="10" t="s">
        <v>17</v>
      </c>
      <c r="B1533" s="12"/>
      <c r="C1533" s="12"/>
      <c r="D1533" s="12"/>
      <c r="E1533" s="12"/>
      <c r="F1533" s="12"/>
      <c r="G1533" s="12"/>
      <c r="H1533" s="12"/>
      <c r="I1533" s="12"/>
      <c r="J1533" s="12"/>
      <c r="K1533" s="13"/>
      <c r="L1533" s="13">
        <f>(L1530-B1530)/B1530</f>
        <v>-0.23666462293071736</v>
      </c>
    </row>
    <row r="1534" spans="1:12" ht="32.25" thickBot="1">
      <c r="A1534" s="10" t="s">
        <v>18</v>
      </c>
      <c r="B1534" s="14">
        <v>4573</v>
      </c>
      <c r="C1534" s="14">
        <v>4551</v>
      </c>
      <c r="D1534" s="14">
        <v>4491</v>
      </c>
      <c r="E1534" s="14">
        <v>4436</v>
      </c>
      <c r="F1534" s="14">
        <v>4310</v>
      </c>
      <c r="G1534" s="67">
        <v>4255</v>
      </c>
      <c r="H1534" s="67">
        <v>4210</v>
      </c>
      <c r="I1534" s="67">
        <v>4199</v>
      </c>
      <c r="J1534" s="67">
        <v>4245</v>
      </c>
      <c r="K1534" s="67">
        <v>4313</v>
      </c>
      <c r="L1534" s="68">
        <v>4480</v>
      </c>
    </row>
    <row r="1535" spans="1:12" ht="63.75" thickBot="1">
      <c r="A1535" s="10" t="s">
        <v>19</v>
      </c>
      <c r="B1535" s="16"/>
      <c r="C1535" s="12">
        <f t="shared" ref="C1535:L1535" si="261">(C1534-B1534)/B1534</f>
        <v>-4.8108462715941392E-3</v>
      </c>
      <c r="D1535" s="12">
        <f t="shared" si="261"/>
        <v>-1.3183915622940013E-2</v>
      </c>
      <c r="E1535" s="12">
        <f t="shared" si="261"/>
        <v>-1.2246715653529281E-2</v>
      </c>
      <c r="F1535" s="12">
        <f t="shared" si="261"/>
        <v>-2.8403967538322812E-2</v>
      </c>
      <c r="G1535" s="12">
        <f t="shared" si="261"/>
        <v>-1.2761020881670533E-2</v>
      </c>
      <c r="H1535" s="12">
        <f t="shared" si="261"/>
        <v>-1.0575793184488837E-2</v>
      </c>
      <c r="I1535" s="12">
        <f t="shared" si="261"/>
        <v>-2.6128266033254156E-3</v>
      </c>
      <c r="J1535" s="12">
        <f t="shared" si="261"/>
        <v>1.0954989283162658E-2</v>
      </c>
      <c r="K1535" s="12">
        <f t="shared" si="261"/>
        <v>1.6018845700824499E-2</v>
      </c>
      <c r="L1535" s="12">
        <f t="shared" si="261"/>
        <v>3.8720148388592626E-2</v>
      </c>
    </row>
    <row r="1536" spans="1:12" ht="63.75" thickBot="1">
      <c r="A1536" s="10" t="s">
        <v>20</v>
      </c>
      <c r="B1536" s="16"/>
      <c r="C1536" s="17"/>
      <c r="D1536" s="17"/>
      <c r="E1536" s="17"/>
      <c r="F1536" s="17"/>
      <c r="G1536" s="12">
        <f t="shared" ref="G1536:L1536" si="262">(G1534-B1534)/B1534</f>
        <v>-6.9538596107588016E-2</v>
      </c>
      <c r="H1536" s="12">
        <f t="shared" si="262"/>
        <v>-7.4928587123709076E-2</v>
      </c>
      <c r="I1536" s="12">
        <f t="shared" si="262"/>
        <v>-6.5018926742373639E-2</v>
      </c>
      <c r="J1536" s="12">
        <f t="shared" si="262"/>
        <v>-4.3056807935076644E-2</v>
      </c>
      <c r="K1536" s="12">
        <f t="shared" si="262"/>
        <v>6.9605568445475633E-4</v>
      </c>
      <c r="L1536" s="12">
        <f t="shared" si="262"/>
        <v>5.2878965922444184E-2</v>
      </c>
    </row>
    <row r="1537" spans="1:13" ht="63.75" thickBot="1">
      <c r="A1537" s="10" t="s">
        <v>21</v>
      </c>
      <c r="B1537" s="16"/>
      <c r="C1537" s="17"/>
      <c r="D1537" s="17"/>
      <c r="E1537" s="17"/>
      <c r="F1537" s="17"/>
      <c r="G1537" s="12"/>
      <c r="H1537" s="12"/>
      <c r="I1537" s="12"/>
      <c r="J1537" s="12"/>
      <c r="K1537" s="12"/>
      <c r="L1537" s="12">
        <f>(L1534-B1534)/B1534</f>
        <v>-2.0336759239011591E-2</v>
      </c>
    </row>
    <row r="1538" spans="1:13" ht="32.25" thickBot="1">
      <c r="A1538" s="10" t="s">
        <v>22</v>
      </c>
      <c r="B1538" s="12">
        <f t="shared" ref="B1538:L1538" si="263">B1530/B1534</f>
        <v>0.35665864858954732</v>
      </c>
      <c r="C1538" s="12" t="e">
        <f t="shared" si="263"/>
        <v>#VALUE!</v>
      </c>
      <c r="D1538" s="12">
        <f t="shared" si="263"/>
        <v>0.33043865508795367</v>
      </c>
      <c r="E1538" s="12">
        <f t="shared" si="263"/>
        <v>0.35144274120829577</v>
      </c>
      <c r="F1538" s="12">
        <f t="shared" si="263"/>
        <v>0.3417633410672854</v>
      </c>
      <c r="G1538" s="12">
        <f t="shared" si="263"/>
        <v>0.3381903642773208</v>
      </c>
      <c r="H1538" s="12">
        <f t="shared" si="263"/>
        <v>0.33776722090261285</v>
      </c>
      <c r="I1538" s="12" t="e">
        <f t="shared" si="263"/>
        <v>#VALUE!</v>
      </c>
      <c r="J1538" s="12">
        <f t="shared" si="263"/>
        <v>0.32343934040047112</v>
      </c>
      <c r="K1538" s="12">
        <f t="shared" si="263"/>
        <v>0.29237189891027127</v>
      </c>
      <c r="L1538" s="12">
        <f t="shared" si="263"/>
        <v>0.2779017857142857</v>
      </c>
    </row>
    <row r="1539" spans="1:13" ht="63">
      <c r="A1539" s="18" t="s">
        <v>23</v>
      </c>
      <c r="B1539" s="19"/>
      <c r="C1539" s="19" t="e">
        <f t="shared" ref="C1539:K1539" si="264">(C1538-B1538)</f>
        <v>#VALUE!</v>
      </c>
      <c r="D1539" s="19" t="e">
        <f t="shared" si="264"/>
        <v>#VALUE!</v>
      </c>
      <c r="E1539" s="19">
        <f t="shared" si="264"/>
        <v>2.1004086120342103E-2</v>
      </c>
      <c r="F1539" s="19">
        <f t="shared" si="264"/>
        <v>-9.6794001410103747E-3</v>
      </c>
      <c r="G1539" s="19">
        <f t="shared" si="264"/>
        <v>-3.5729767899645992E-3</v>
      </c>
      <c r="H1539" s="19">
        <f t="shared" si="264"/>
        <v>-4.2314337470794605E-4</v>
      </c>
      <c r="I1539" s="19" t="e">
        <f t="shared" si="264"/>
        <v>#VALUE!</v>
      </c>
      <c r="J1539" s="19" t="e">
        <f t="shared" si="264"/>
        <v>#VALUE!</v>
      </c>
      <c r="K1539" s="19">
        <f t="shared" si="264"/>
        <v>-3.1067441490199854E-2</v>
      </c>
      <c r="L1539" s="19">
        <f>(L1538-K1538)</f>
        <v>-1.4470113195985568E-2</v>
      </c>
    </row>
    <row r="1540" spans="1:13" ht="63">
      <c r="A1540" s="18" t="s">
        <v>24</v>
      </c>
      <c r="B1540" s="19"/>
      <c r="C1540" s="19"/>
      <c r="D1540" s="19"/>
      <c r="E1540" s="19"/>
      <c r="F1540" s="19"/>
      <c r="G1540" s="19">
        <f>G1538-B1538</f>
        <v>-1.8468284312226524E-2</v>
      </c>
      <c r="H1540" s="19" t="e">
        <f t="shared" ref="H1540:K1540" si="265">H1538-C1538</f>
        <v>#VALUE!</v>
      </c>
      <c r="I1540" s="19" t="e">
        <f t="shared" si="265"/>
        <v>#VALUE!</v>
      </c>
      <c r="J1540" s="19">
        <f t="shared" si="265"/>
        <v>-2.8003400807824652E-2</v>
      </c>
      <c r="K1540" s="19">
        <f t="shared" si="265"/>
        <v>-4.9391442157014132E-2</v>
      </c>
      <c r="L1540" s="19">
        <f>L1538-G1538</f>
        <v>-6.02885785630351E-2</v>
      </c>
    </row>
    <row r="1541" spans="1:13" ht="63">
      <c r="A1541" s="18" t="s">
        <v>25</v>
      </c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>
        <f>L1538-B1538</f>
        <v>-7.8756862875261624E-2</v>
      </c>
    </row>
    <row r="1542" spans="1:13" ht="15.75">
      <c r="A1542" s="18"/>
      <c r="B1542" s="20"/>
      <c r="C1542" s="20"/>
      <c r="D1542" s="20"/>
      <c r="E1542" s="20"/>
      <c r="F1542" s="20"/>
      <c r="G1542" s="19"/>
      <c r="H1542" s="19"/>
      <c r="I1542" s="19"/>
      <c r="J1542" s="19"/>
      <c r="K1542" s="19"/>
      <c r="L1542" s="19"/>
    </row>
    <row r="1543" spans="1:13" ht="15.75">
      <c r="A1543" s="21" t="s">
        <v>126</v>
      </c>
      <c r="B1543" s="21"/>
      <c r="C1543" s="21"/>
      <c r="D1543" s="21"/>
      <c r="E1543" s="21"/>
      <c r="F1543" s="21"/>
      <c r="G1543" s="22"/>
      <c r="H1543" s="22"/>
      <c r="I1543" s="22"/>
      <c r="J1543" s="22"/>
      <c r="K1543" s="22"/>
      <c r="L1543" s="22"/>
      <c r="M1543" s="23"/>
    </row>
    <row r="1544" spans="1:13" ht="16.5" thickBot="1">
      <c r="A1544" s="24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3"/>
    </row>
    <row r="1545" spans="1:13" ht="32.25" thickBot="1">
      <c r="A1545" s="57" t="s">
        <v>27</v>
      </c>
      <c r="B1545" s="4" t="s">
        <v>52</v>
      </c>
      <c r="C1545" s="4" t="s">
        <v>53</v>
      </c>
      <c r="D1545" s="4" t="s">
        <v>54</v>
      </c>
      <c r="E1545" s="4" t="s">
        <v>55</v>
      </c>
      <c r="F1545" s="4" t="s">
        <v>56</v>
      </c>
      <c r="G1545" s="4" t="s">
        <v>57</v>
      </c>
      <c r="H1545" s="4" t="s">
        <v>58</v>
      </c>
      <c r="I1545" s="4" t="s">
        <v>59</v>
      </c>
      <c r="J1545" s="4" t="s">
        <v>60</v>
      </c>
      <c r="K1545" s="4" t="s">
        <v>61</v>
      </c>
      <c r="L1545" s="4" t="s">
        <v>62</v>
      </c>
      <c r="M1545" s="58" t="s">
        <v>28</v>
      </c>
    </row>
    <row r="1546" spans="1:13" ht="16.5" thickBot="1">
      <c r="A1546" s="28" t="s">
        <v>29</v>
      </c>
      <c r="B1546" s="29" t="s">
        <v>47</v>
      </c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30"/>
    </row>
    <row r="1547" spans="1:13" ht="16.5" thickBot="1">
      <c r="A1547" s="28" t="s">
        <v>30</v>
      </c>
      <c r="B1547" s="59" t="s">
        <v>43</v>
      </c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2"/>
    </row>
    <row r="1548" spans="1:13" ht="16.5" thickBot="1">
      <c r="A1548" s="28" t="s">
        <v>31</v>
      </c>
      <c r="B1548" s="59" t="s">
        <v>43</v>
      </c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2"/>
    </row>
    <row r="1549" spans="1:13" ht="16.5" thickBot="1">
      <c r="A1549" s="28" t="s">
        <v>32</v>
      </c>
      <c r="B1549" s="59" t="s">
        <v>43</v>
      </c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2"/>
    </row>
    <row r="1550" spans="1:13" ht="16.5" thickBot="1">
      <c r="A1550" s="28" t="s">
        <v>33</v>
      </c>
      <c r="B1550" s="59" t="s">
        <v>43</v>
      </c>
      <c r="C1550" s="34"/>
      <c r="D1550" s="34"/>
      <c r="E1550" s="34"/>
      <c r="F1550" s="34"/>
      <c r="G1550" s="34">
        <f t="shared" ref="G1550:L1550" si="266">F1519-G1520</f>
        <v>-31</v>
      </c>
      <c r="H1550" s="34">
        <f t="shared" si="266"/>
        <v>-58</v>
      </c>
      <c r="I1550" s="34">
        <f t="shared" si="266"/>
        <v>-45</v>
      </c>
      <c r="J1550" s="34"/>
      <c r="K1550" s="34"/>
      <c r="L1550" s="34">
        <f t="shared" si="266"/>
        <v>-58</v>
      </c>
      <c r="M1550" s="32">
        <v>-48</v>
      </c>
    </row>
    <row r="1551" spans="1:13" ht="16.5" thickBot="1">
      <c r="A1551" s="28" t="s">
        <v>34</v>
      </c>
      <c r="B1551" s="59" t="s">
        <v>43</v>
      </c>
      <c r="C1551" s="34" t="e">
        <f t="shared" ref="C1551:L1558" si="267">B1520-C1521</f>
        <v>#VALUE!</v>
      </c>
      <c r="D1551" s="34">
        <f t="shared" si="267"/>
        <v>-214</v>
      </c>
      <c r="E1551" s="34">
        <f t="shared" si="267"/>
        <v>-234</v>
      </c>
      <c r="F1551" s="34">
        <f t="shared" si="267"/>
        <v>-225</v>
      </c>
      <c r="G1551" s="34">
        <f t="shared" si="267"/>
        <v>-177</v>
      </c>
      <c r="H1551" s="34">
        <f t="shared" si="267"/>
        <v>-207</v>
      </c>
      <c r="I1551" s="34">
        <f t="shared" si="267"/>
        <v>-166</v>
      </c>
      <c r="J1551" s="34">
        <f t="shared" si="267"/>
        <v>-135</v>
      </c>
      <c r="K1551" s="34">
        <f t="shared" si="267"/>
        <v>-195</v>
      </c>
      <c r="L1551" s="34">
        <f t="shared" si="267"/>
        <v>-188</v>
      </c>
      <c r="M1551" s="6" t="s">
        <v>243</v>
      </c>
    </row>
    <row r="1552" spans="1:13" ht="16.5" thickBot="1">
      <c r="A1552" s="28" t="s">
        <v>35</v>
      </c>
      <c r="B1552" s="59" t="s">
        <v>43</v>
      </c>
      <c r="C1552" s="34">
        <f t="shared" si="267"/>
        <v>-17</v>
      </c>
      <c r="D1552" s="34">
        <f t="shared" si="267"/>
        <v>22</v>
      </c>
      <c r="E1552" s="34">
        <f t="shared" si="267"/>
        <v>-40</v>
      </c>
      <c r="F1552" s="34">
        <f t="shared" si="267"/>
        <v>-7</v>
      </c>
      <c r="G1552" s="34">
        <f t="shared" si="267"/>
        <v>-10</v>
      </c>
      <c r="H1552" s="34">
        <f t="shared" si="267"/>
        <v>-55</v>
      </c>
      <c r="I1552" s="34">
        <f t="shared" si="267"/>
        <v>3</v>
      </c>
      <c r="J1552" s="34">
        <f t="shared" si="267"/>
        <v>-2</v>
      </c>
      <c r="K1552" s="34">
        <f t="shared" si="267"/>
        <v>-9</v>
      </c>
      <c r="L1552" s="34">
        <f t="shared" si="267"/>
        <v>-16</v>
      </c>
      <c r="M1552" s="32">
        <v>-13.1</v>
      </c>
    </row>
    <row r="1553" spans="1:13" ht="16.5" thickBot="1">
      <c r="A1553" s="28" t="s">
        <v>36</v>
      </c>
      <c r="B1553" s="59" t="s">
        <v>43</v>
      </c>
      <c r="C1553" s="34">
        <f t="shared" si="267"/>
        <v>4</v>
      </c>
      <c r="D1553" s="34">
        <f t="shared" si="267"/>
        <v>11</v>
      </c>
      <c r="E1553" s="34">
        <f t="shared" si="267"/>
        <v>-64</v>
      </c>
      <c r="F1553" s="34">
        <f t="shared" si="267"/>
        <v>-6</v>
      </c>
      <c r="G1553" s="34">
        <f t="shared" si="267"/>
        <v>-14</v>
      </c>
      <c r="H1553" s="34">
        <f t="shared" si="267"/>
        <v>-8</v>
      </c>
      <c r="I1553" s="34">
        <f t="shared" si="267"/>
        <v>-13</v>
      </c>
      <c r="J1553" s="34">
        <f t="shared" si="267"/>
        <v>-3</v>
      </c>
      <c r="K1553" s="34">
        <f t="shared" si="267"/>
        <v>-7</v>
      </c>
      <c r="L1553" s="34">
        <f t="shared" si="267"/>
        <v>-11</v>
      </c>
      <c r="M1553" s="32">
        <v>-11.1</v>
      </c>
    </row>
    <row r="1554" spans="1:13" ht="16.5" thickBot="1">
      <c r="A1554" s="28" t="s">
        <v>37</v>
      </c>
      <c r="B1554" s="59" t="s">
        <v>43</v>
      </c>
      <c r="C1554" s="34">
        <f t="shared" si="267"/>
        <v>41</v>
      </c>
      <c r="D1554" s="34">
        <f t="shared" si="267"/>
        <v>78</v>
      </c>
      <c r="E1554" s="34">
        <f t="shared" si="267"/>
        <v>-3</v>
      </c>
      <c r="F1554" s="34">
        <f t="shared" si="267"/>
        <v>57</v>
      </c>
      <c r="G1554" s="34">
        <f t="shared" si="267"/>
        <v>31</v>
      </c>
      <c r="H1554" s="34">
        <f t="shared" si="267"/>
        <v>61</v>
      </c>
      <c r="I1554" s="34">
        <f t="shared" si="267"/>
        <v>7</v>
      </c>
      <c r="J1554" s="34">
        <f t="shared" si="267"/>
        <v>-2</v>
      </c>
      <c r="K1554" s="34">
        <f t="shared" si="267"/>
        <v>3</v>
      </c>
      <c r="L1554" s="34">
        <f t="shared" si="267"/>
        <v>38</v>
      </c>
      <c r="M1554" s="32">
        <v>31.1</v>
      </c>
    </row>
    <row r="1555" spans="1:13" ht="16.5" thickBot="1">
      <c r="A1555" s="28" t="s">
        <v>38</v>
      </c>
      <c r="B1555" s="59" t="s">
        <v>43</v>
      </c>
      <c r="C1555" s="34">
        <f t="shared" si="267"/>
        <v>62</v>
      </c>
      <c r="D1555" s="34">
        <f t="shared" si="267"/>
        <v>80</v>
      </c>
      <c r="E1555" s="34">
        <f t="shared" si="267"/>
        <v>64</v>
      </c>
      <c r="F1555" s="34">
        <f t="shared" si="267"/>
        <v>79</v>
      </c>
      <c r="G1555" s="34">
        <f t="shared" si="267"/>
        <v>63</v>
      </c>
      <c r="H1555" s="34">
        <f t="shared" si="267"/>
        <v>49</v>
      </c>
      <c r="I1555" s="34">
        <f t="shared" si="267"/>
        <v>-5</v>
      </c>
      <c r="J1555" s="34">
        <f t="shared" si="267"/>
        <v>73</v>
      </c>
      <c r="K1555" s="34">
        <f t="shared" si="267"/>
        <v>90</v>
      </c>
      <c r="L1555" s="34">
        <f t="shared" si="267"/>
        <v>64</v>
      </c>
      <c r="M1555" s="32">
        <v>61.9</v>
      </c>
    </row>
    <row r="1556" spans="1:13" ht="16.5" thickBot="1">
      <c r="A1556" s="28" t="s">
        <v>39</v>
      </c>
      <c r="B1556" s="59" t="s">
        <v>43</v>
      </c>
      <c r="C1556" s="34">
        <f t="shared" si="267"/>
        <v>53</v>
      </c>
      <c r="D1556" s="34">
        <f t="shared" si="267"/>
        <v>41</v>
      </c>
      <c r="E1556" s="34">
        <f t="shared" si="267"/>
        <v>32</v>
      </c>
      <c r="F1556" s="34">
        <f t="shared" si="267"/>
        <v>42</v>
      </c>
      <c r="G1556" s="34">
        <f t="shared" si="267"/>
        <v>28</v>
      </c>
      <c r="H1556" s="34">
        <f t="shared" si="267"/>
        <v>55</v>
      </c>
      <c r="I1556" s="34">
        <f t="shared" si="267"/>
        <v>21</v>
      </c>
      <c r="J1556" s="34">
        <f t="shared" si="267"/>
        <v>46</v>
      </c>
      <c r="K1556" s="34">
        <f t="shared" si="267"/>
        <v>28</v>
      </c>
      <c r="L1556" s="34">
        <f t="shared" si="267"/>
        <v>56</v>
      </c>
      <c r="M1556" s="32">
        <v>40.200000000000003</v>
      </c>
    </row>
    <row r="1557" spans="1:13" ht="16.5" thickBot="1">
      <c r="A1557" s="28" t="s">
        <v>40</v>
      </c>
      <c r="B1557" s="59" t="s">
        <v>43</v>
      </c>
      <c r="C1557" s="34">
        <f t="shared" si="267"/>
        <v>-1</v>
      </c>
      <c r="D1557" s="34">
        <f t="shared" si="267"/>
        <v>18</v>
      </c>
      <c r="E1557" s="34">
        <f t="shared" si="267"/>
        <v>4</v>
      </c>
      <c r="F1557" s="34">
        <f t="shared" si="267"/>
        <v>9</v>
      </c>
      <c r="G1557" s="34">
        <f t="shared" si="267"/>
        <v>16</v>
      </c>
      <c r="H1557" s="34">
        <f t="shared" si="267"/>
        <v>30</v>
      </c>
      <c r="I1557" s="34">
        <f t="shared" si="267"/>
        <v>7</v>
      </c>
      <c r="J1557" s="34">
        <f t="shared" si="267"/>
        <v>34</v>
      </c>
      <c r="K1557" s="34">
        <f t="shared" si="267"/>
        <v>55</v>
      </c>
      <c r="L1557" s="34">
        <f t="shared" si="267"/>
        <v>47</v>
      </c>
      <c r="M1557" s="32">
        <v>21.9</v>
      </c>
    </row>
    <row r="1558" spans="1:13" ht="16.5" thickBot="1">
      <c r="A1558" s="33" t="s">
        <v>41</v>
      </c>
      <c r="B1558" s="60" t="s">
        <v>43</v>
      </c>
      <c r="C1558" s="34">
        <f t="shared" si="267"/>
        <v>97</v>
      </c>
      <c r="D1558" s="34">
        <f t="shared" si="267"/>
        <v>69</v>
      </c>
      <c r="E1558" s="34">
        <f t="shared" si="267"/>
        <v>126</v>
      </c>
      <c r="F1558" s="34">
        <f t="shared" si="267"/>
        <v>117</v>
      </c>
      <c r="G1558" s="34">
        <f t="shared" si="267"/>
        <v>96</v>
      </c>
      <c r="H1558" s="34">
        <f t="shared" si="267"/>
        <v>105</v>
      </c>
      <c r="I1558" s="34">
        <f t="shared" si="267"/>
        <v>88</v>
      </c>
      <c r="J1558" s="34">
        <f t="shared" si="267"/>
        <v>78</v>
      </c>
      <c r="K1558" s="34">
        <f t="shared" si="267"/>
        <v>106</v>
      </c>
      <c r="L1558" s="34">
        <f>K1527-L1528</f>
        <v>77</v>
      </c>
      <c r="M1558" s="35">
        <v>95.9</v>
      </c>
    </row>
    <row r="1559" spans="1:13" ht="17.25" thickTop="1" thickBot="1">
      <c r="A1559" s="37" t="s">
        <v>42</v>
      </c>
      <c r="B1559" s="38" t="s">
        <v>43</v>
      </c>
      <c r="C1559" s="39" t="s">
        <v>47</v>
      </c>
      <c r="D1559" s="39" t="s">
        <v>47</v>
      </c>
      <c r="E1559" s="39" t="s">
        <v>47</v>
      </c>
      <c r="F1559" s="39" t="s">
        <v>47</v>
      </c>
      <c r="G1559" s="39">
        <f t="shared" ref="G1559:L1559" si="268">B1523-G1528</f>
        <v>258</v>
      </c>
      <c r="H1559" s="39">
        <f t="shared" si="268"/>
        <v>305</v>
      </c>
      <c r="I1559" s="39">
        <f t="shared" si="268"/>
        <v>222</v>
      </c>
      <c r="J1559" s="39">
        <f t="shared" si="268"/>
        <v>260</v>
      </c>
      <c r="K1559" s="39">
        <f t="shared" si="268"/>
        <v>241</v>
      </c>
      <c r="L1559" s="39">
        <f t="shared" si="268"/>
        <v>234</v>
      </c>
      <c r="M1559" s="40">
        <v>253.33333333333334</v>
      </c>
    </row>
    <row r="1560" spans="1:13" ht="15.75">
      <c r="A1560" s="41"/>
      <c r="B1560" s="42"/>
      <c r="C1560" s="43"/>
      <c r="D1560" s="43"/>
      <c r="E1560" s="43"/>
      <c r="F1560" s="43"/>
      <c r="G1560" s="43"/>
      <c r="H1560" s="44"/>
      <c r="I1560" s="44"/>
      <c r="J1560" s="44"/>
      <c r="K1560" s="44"/>
      <c r="L1560" s="44"/>
      <c r="M1560" s="43"/>
    </row>
    <row r="1561" spans="1:13" ht="15.75">
      <c r="A1561" s="61"/>
      <c r="B1561" s="62"/>
      <c r="C1561" s="63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</row>
    <row r="1562" spans="1:13" ht="15.75">
      <c r="A1562" s="21" t="s">
        <v>127</v>
      </c>
      <c r="B1562" s="21"/>
      <c r="C1562" s="21"/>
      <c r="D1562" s="21"/>
      <c r="E1562" s="21"/>
      <c r="F1562" s="21"/>
      <c r="G1562" s="21"/>
      <c r="H1562" s="22"/>
      <c r="I1562" s="22"/>
      <c r="J1562" s="22"/>
      <c r="K1562" s="22"/>
      <c r="L1562" s="22"/>
      <c r="M1562" s="23"/>
    </row>
    <row r="1563" spans="1:13" ht="16.5" thickBot="1">
      <c r="A1563" s="24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3"/>
    </row>
    <row r="1564" spans="1:13" ht="32.25" thickBot="1">
      <c r="A1564" s="3" t="s">
        <v>27</v>
      </c>
      <c r="B1564" s="4" t="s">
        <v>52</v>
      </c>
      <c r="C1564" s="4" t="s">
        <v>53</v>
      </c>
      <c r="D1564" s="4" t="s">
        <v>54</v>
      </c>
      <c r="E1564" s="4" t="s">
        <v>55</v>
      </c>
      <c r="F1564" s="4" t="s">
        <v>56</v>
      </c>
      <c r="G1564" s="4" t="s">
        <v>57</v>
      </c>
      <c r="H1564" s="4" t="s">
        <v>58</v>
      </c>
      <c r="I1564" s="4" t="s">
        <v>59</v>
      </c>
      <c r="J1564" s="4" t="s">
        <v>60</v>
      </c>
      <c r="K1564" s="4" t="s">
        <v>61</v>
      </c>
      <c r="L1564" s="4" t="s">
        <v>62</v>
      </c>
      <c r="M1564" s="58" t="s">
        <v>28</v>
      </c>
    </row>
    <row r="1565" spans="1:13" ht="16.5" thickBot="1">
      <c r="A1565" s="28" t="s">
        <v>30</v>
      </c>
      <c r="B1565" s="47" t="s">
        <v>47</v>
      </c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9"/>
    </row>
    <row r="1566" spans="1:13" ht="16.5" thickBot="1">
      <c r="A1566" s="28" t="s">
        <v>31</v>
      </c>
      <c r="B1566" s="47" t="s">
        <v>47</v>
      </c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9"/>
    </row>
    <row r="1567" spans="1:13" ht="16.5" thickBot="1">
      <c r="A1567" s="28" t="s">
        <v>32</v>
      </c>
      <c r="B1567" s="47" t="s">
        <v>47</v>
      </c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9"/>
    </row>
    <row r="1568" spans="1:13" ht="16.5" thickBot="1">
      <c r="A1568" s="28" t="s">
        <v>33</v>
      </c>
      <c r="B1568" s="47" t="s">
        <v>47</v>
      </c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9"/>
    </row>
    <row r="1569" spans="1:14" ht="16.5" thickBot="1">
      <c r="A1569" s="28" t="s">
        <v>34</v>
      </c>
      <c r="B1569" s="47" t="s">
        <v>47</v>
      </c>
      <c r="C1569" s="48" t="e">
        <f t="shared" ref="C1569:L1576" si="269">(B1520-C1521)/B1520</f>
        <v>#VALUE!</v>
      </c>
      <c r="D1569" s="48"/>
      <c r="E1569" s="48"/>
      <c r="F1569" s="48"/>
      <c r="G1569" s="48"/>
      <c r="H1569" s="48">
        <f t="shared" si="269"/>
        <v>-6.67741935483871</v>
      </c>
      <c r="I1569" s="48">
        <f t="shared" si="269"/>
        <v>-2.8620689655172415</v>
      </c>
      <c r="J1569" s="48">
        <f t="shared" si="269"/>
        <v>-3</v>
      </c>
      <c r="K1569" s="48"/>
      <c r="L1569" s="48"/>
      <c r="M1569" s="6" t="s">
        <v>243</v>
      </c>
    </row>
    <row r="1570" spans="1:14" ht="16.5" thickBot="1">
      <c r="A1570" s="28" t="s">
        <v>35</v>
      </c>
      <c r="B1570" s="47" t="s">
        <v>47</v>
      </c>
      <c r="C1570" s="48">
        <f t="shared" si="269"/>
        <v>-6.8825910931174086E-2</v>
      </c>
      <c r="D1570" s="48">
        <f t="shared" si="269"/>
        <v>8.4942084942084939E-2</v>
      </c>
      <c r="E1570" s="48">
        <f t="shared" si="269"/>
        <v>-0.18691588785046728</v>
      </c>
      <c r="F1570" s="48">
        <f t="shared" si="269"/>
        <v>-2.9914529914529916E-2</v>
      </c>
      <c r="G1570" s="48">
        <f t="shared" si="269"/>
        <v>-4.4444444444444446E-2</v>
      </c>
      <c r="H1570" s="48">
        <f t="shared" si="269"/>
        <v>-0.31073446327683618</v>
      </c>
      <c r="I1570" s="48">
        <f t="shared" si="269"/>
        <v>1.2605042016806723E-2</v>
      </c>
      <c r="J1570" s="48">
        <f t="shared" si="269"/>
        <v>-8.9285714285714281E-3</v>
      </c>
      <c r="K1570" s="48">
        <f t="shared" si="269"/>
        <v>-0.05</v>
      </c>
      <c r="L1570" s="48">
        <f t="shared" si="269"/>
        <v>-8.2051282051282051E-2</v>
      </c>
      <c r="M1570" s="49">
        <v>-6.842679629384138E-2</v>
      </c>
    </row>
    <row r="1571" spans="1:14" ht="16.5" thickBot="1">
      <c r="A1571" s="28" t="s">
        <v>36</v>
      </c>
      <c r="B1571" s="47" t="s">
        <v>47</v>
      </c>
      <c r="C1571" s="48">
        <f t="shared" si="269"/>
        <v>1.1730205278592375E-2</v>
      </c>
      <c r="D1571" s="48">
        <f t="shared" si="269"/>
        <v>4.1666666666666664E-2</v>
      </c>
      <c r="E1571" s="48">
        <f t="shared" si="269"/>
        <v>-0.27004219409282698</v>
      </c>
      <c r="F1571" s="48">
        <f t="shared" si="269"/>
        <v>-2.3622047244094488E-2</v>
      </c>
      <c r="G1571" s="48">
        <f t="shared" si="269"/>
        <v>-5.8091286307053944E-2</v>
      </c>
      <c r="H1571" s="48">
        <f t="shared" si="269"/>
        <v>-3.4042553191489362E-2</v>
      </c>
      <c r="I1571" s="48">
        <f t="shared" si="269"/>
        <v>-5.6034482758620691E-2</v>
      </c>
      <c r="J1571" s="48">
        <f t="shared" si="269"/>
        <v>-1.276595744680851E-2</v>
      </c>
      <c r="K1571" s="48">
        <f t="shared" si="269"/>
        <v>-3.0973451327433628E-2</v>
      </c>
      <c r="L1571" s="48">
        <f t="shared" si="269"/>
        <v>-5.8201058201058198E-2</v>
      </c>
      <c r="M1571" s="49">
        <v>-4.9037615862412676E-2</v>
      </c>
    </row>
    <row r="1572" spans="1:14" ht="16.5" thickBot="1">
      <c r="A1572" s="28" t="s">
        <v>37</v>
      </c>
      <c r="B1572" s="47" t="s">
        <v>47</v>
      </c>
      <c r="C1572" s="48">
        <f t="shared" si="269"/>
        <v>0.13531353135313531</v>
      </c>
      <c r="D1572" s="48">
        <f t="shared" si="269"/>
        <v>0.2314540059347181</v>
      </c>
      <c r="E1572" s="48">
        <f t="shared" si="269"/>
        <v>-1.1857707509881422E-2</v>
      </c>
      <c r="F1572" s="48">
        <f t="shared" si="269"/>
        <v>0.18936877076411959</v>
      </c>
      <c r="G1572" s="48">
        <f t="shared" si="269"/>
        <v>0.11923076923076924</v>
      </c>
      <c r="H1572" s="48">
        <f t="shared" si="269"/>
        <v>0.23921568627450981</v>
      </c>
      <c r="I1572" s="48">
        <f t="shared" si="269"/>
        <v>2.8806584362139918E-2</v>
      </c>
      <c r="J1572" s="48">
        <f t="shared" si="269"/>
        <v>-8.1632653061224497E-3</v>
      </c>
      <c r="K1572" s="48">
        <f t="shared" si="269"/>
        <v>1.2605042016806723E-2</v>
      </c>
      <c r="L1572" s="48">
        <f t="shared" si="269"/>
        <v>0.1630901287553648</v>
      </c>
      <c r="M1572" s="49">
        <v>0.10990635458755596</v>
      </c>
    </row>
    <row r="1573" spans="1:14" ht="16.5" thickBot="1">
      <c r="A1573" s="28" t="s">
        <v>38</v>
      </c>
      <c r="B1573" s="47" t="s">
        <v>47</v>
      </c>
      <c r="C1573" s="48">
        <f t="shared" si="269"/>
        <v>0.2421875</v>
      </c>
      <c r="D1573" s="48">
        <f t="shared" si="269"/>
        <v>0.30534351145038169</v>
      </c>
      <c r="E1573" s="48">
        <f t="shared" si="269"/>
        <v>0.24710424710424711</v>
      </c>
      <c r="F1573" s="48">
        <f t="shared" si="269"/>
        <v>0.30859375</v>
      </c>
      <c r="G1573" s="48">
        <f t="shared" si="269"/>
        <v>0.25819672131147542</v>
      </c>
      <c r="H1573" s="48">
        <f t="shared" si="269"/>
        <v>0.21397379912663755</v>
      </c>
      <c r="I1573" s="48">
        <f t="shared" si="269"/>
        <v>-2.5773195876288658E-2</v>
      </c>
      <c r="J1573" s="48">
        <f t="shared" si="269"/>
        <v>0.30932203389830509</v>
      </c>
      <c r="K1573" s="48">
        <f t="shared" si="269"/>
        <v>0.36437246963562753</v>
      </c>
      <c r="L1573" s="48">
        <f t="shared" si="269"/>
        <v>0.2723404255319149</v>
      </c>
      <c r="M1573" s="49">
        <v>0.24956612621823004</v>
      </c>
    </row>
    <row r="1574" spans="1:14" ht="16.5" thickBot="1">
      <c r="A1574" s="28" t="s">
        <v>39</v>
      </c>
      <c r="B1574" s="47" t="s">
        <v>47</v>
      </c>
      <c r="C1574" s="48">
        <f t="shared" si="269"/>
        <v>0.24423963133640553</v>
      </c>
      <c r="D1574" s="48">
        <f t="shared" si="269"/>
        <v>0.21134020618556701</v>
      </c>
      <c r="E1574" s="48">
        <f t="shared" si="269"/>
        <v>0.17582417582417584</v>
      </c>
      <c r="F1574" s="48">
        <f t="shared" si="269"/>
        <v>0.2153846153846154</v>
      </c>
      <c r="G1574" s="48">
        <f t="shared" si="269"/>
        <v>0.15819209039548024</v>
      </c>
      <c r="H1574" s="48">
        <f t="shared" si="269"/>
        <v>0.30386740331491713</v>
      </c>
      <c r="I1574" s="48">
        <f t="shared" si="269"/>
        <v>0.11666666666666667</v>
      </c>
      <c r="J1574" s="48">
        <f t="shared" si="269"/>
        <v>0.23115577889447236</v>
      </c>
      <c r="K1574" s="48">
        <f t="shared" si="269"/>
        <v>0.17177914110429449</v>
      </c>
      <c r="L1574" s="48">
        <f t="shared" si="269"/>
        <v>0.35668789808917195</v>
      </c>
      <c r="M1574" s="49">
        <v>0.21851376071957668</v>
      </c>
    </row>
    <row r="1575" spans="1:14" ht="16.5" thickBot="1">
      <c r="A1575" s="28" t="s">
        <v>40</v>
      </c>
      <c r="B1575" s="47" t="s">
        <v>47</v>
      </c>
      <c r="C1575" s="48">
        <f t="shared" si="269"/>
        <v>-9.2592592592592587E-3</v>
      </c>
      <c r="D1575" s="48">
        <f t="shared" si="269"/>
        <v>0.10975609756097561</v>
      </c>
      <c r="E1575" s="48">
        <f t="shared" si="269"/>
        <v>2.6143790849673203E-2</v>
      </c>
      <c r="F1575" s="48">
        <f t="shared" si="269"/>
        <v>0.06</v>
      </c>
      <c r="G1575" s="48">
        <f t="shared" si="269"/>
        <v>0.10457516339869281</v>
      </c>
      <c r="H1575" s="48">
        <f t="shared" si="269"/>
        <v>0.20134228187919462</v>
      </c>
      <c r="I1575" s="48">
        <f t="shared" si="269"/>
        <v>5.5555555555555552E-2</v>
      </c>
      <c r="J1575" s="48">
        <f t="shared" si="269"/>
        <v>0.21383647798742139</v>
      </c>
      <c r="K1575" s="48">
        <f t="shared" si="269"/>
        <v>0.35947712418300654</v>
      </c>
      <c r="L1575" s="48">
        <f t="shared" si="269"/>
        <v>0.34814814814814815</v>
      </c>
      <c r="M1575" s="49">
        <v>0.14695753803034087</v>
      </c>
    </row>
    <row r="1576" spans="1:14" ht="16.5" thickBot="1">
      <c r="A1576" s="33" t="s">
        <v>41</v>
      </c>
      <c r="B1576" s="47" t="s">
        <v>47</v>
      </c>
      <c r="C1576" s="48">
        <f t="shared" si="269"/>
        <v>0.8660714285714286</v>
      </c>
      <c r="D1576" s="48">
        <f t="shared" si="269"/>
        <v>0.6330275229357798</v>
      </c>
      <c r="E1576" s="48">
        <f t="shared" si="269"/>
        <v>0.86301369863013699</v>
      </c>
      <c r="F1576" s="48">
        <f t="shared" si="269"/>
        <v>0.78523489932885904</v>
      </c>
      <c r="G1576" s="48">
        <f t="shared" si="269"/>
        <v>0.68085106382978722</v>
      </c>
      <c r="H1576" s="48">
        <f t="shared" si="269"/>
        <v>0.76642335766423353</v>
      </c>
      <c r="I1576" s="48">
        <f t="shared" si="269"/>
        <v>0.73949579831932777</v>
      </c>
      <c r="J1576" s="48">
        <f t="shared" si="269"/>
        <v>0.65546218487394958</v>
      </c>
      <c r="K1576" s="48">
        <f t="shared" si="269"/>
        <v>0.84799999999999998</v>
      </c>
      <c r="L1576" s="48">
        <f>(K1527-L1528)/K1527</f>
        <v>0.7857142857142857</v>
      </c>
      <c r="M1576" s="49">
        <v>0.76232942398677883</v>
      </c>
    </row>
    <row r="1577" spans="1:14" ht="17.25" thickTop="1" thickBot="1">
      <c r="A1577" s="64" t="s">
        <v>42</v>
      </c>
      <c r="B1577" s="51"/>
      <c r="C1577" s="51"/>
      <c r="D1577" s="51"/>
      <c r="E1577" s="51"/>
      <c r="F1577" s="51"/>
      <c r="G1577" s="51">
        <f t="shared" ref="G1577:L1577" si="270">(B1523-G1528)/B1523</f>
        <v>0.85148514851485146</v>
      </c>
      <c r="H1577" s="51">
        <f t="shared" si="270"/>
        <v>0.90504451038575673</v>
      </c>
      <c r="I1577" s="51">
        <f t="shared" si="270"/>
        <v>0.87747035573122534</v>
      </c>
      <c r="J1577" s="51">
        <f t="shared" si="270"/>
        <v>0.86378737541528239</v>
      </c>
      <c r="K1577" s="51">
        <f t="shared" si="270"/>
        <v>0.92692307692307696</v>
      </c>
      <c r="L1577" s="51">
        <f t="shared" si="270"/>
        <v>0.91764705882352937</v>
      </c>
      <c r="M1577" s="49">
        <v>0.8903929209656205</v>
      </c>
    </row>
    <row r="1578" spans="1:14" ht="32.25" thickBot="1">
      <c r="A1578" s="64" t="s">
        <v>67</v>
      </c>
      <c r="B1578" s="53"/>
      <c r="C1578" s="53"/>
      <c r="D1578" s="53"/>
      <c r="E1578" s="53"/>
      <c r="F1578" s="53"/>
      <c r="G1578" s="53"/>
      <c r="H1578" s="53"/>
      <c r="I1578" s="53"/>
      <c r="J1578" s="54"/>
      <c r="K1578" s="54">
        <f>AVERAGE(G1577:K1577)</f>
        <v>0.88494209339403862</v>
      </c>
      <c r="L1578" s="54">
        <f>AVERAGE(H1577:L1577)</f>
        <v>0.89817447545577411</v>
      </c>
      <c r="M1578" s="54"/>
    </row>
    <row r="1579" spans="1:14" ht="15.75">
      <c r="A1579" s="18"/>
      <c r="B1579" s="20"/>
      <c r="C1579" s="20"/>
      <c r="D1579" s="20"/>
      <c r="E1579" s="20"/>
      <c r="F1579" s="20"/>
      <c r="G1579" s="19"/>
      <c r="H1579" s="19"/>
      <c r="I1579" s="19"/>
      <c r="J1579" s="19"/>
      <c r="K1579" s="19"/>
      <c r="L1579" s="19"/>
    </row>
    <row r="1580" spans="1:14" ht="16.5" thickBot="1">
      <c r="A1580" s="50"/>
      <c r="B1580" s="53"/>
      <c r="C1580" s="53"/>
      <c r="D1580" s="53"/>
      <c r="E1580" s="53"/>
      <c r="F1580" s="53"/>
      <c r="G1580" s="53"/>
      <c r="H1580" s="53"/>
      <c r="I1580" s="53"/>
      <c r="J1580" s="54"/>
      <c r="K1580" s="54"/>
      <c r="L1580" s="54"/>
      <c r="M1580" s="54"/>
      <c r="N1580" s="54"/>
    </row>
    <row r="1582" spans="1:14" ht="15.75">
      <c r="A1582" s="1" t="s">
        <v>128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1:14" ht="16.5" thickBo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1:14" ht="16.5" thickBot="1">
      <c r="A1584" s="3"/>
      <c r="B1584" s="4" t="s">
        <v>1</v>
      </c>
      <c r="C1584" s="4" t="s">
        <v>2</v>
      </c>
      <c r="D1584" s="4" t="s">
        <v>3</v>
      </c>
      <c r="E1584" s="4" t="s">
        <v>4</v>
      </c>
      <c r="F1584" s="4" t="s">
        <v>5</v>
      </c>
      <c r="G1584" s="4" t="s">
        <v>6</v>
      </c>
      <c r="H1584" s="4" t="s">
        <v>7</v>
      </c>
      <c r="I1584" s="4" t="s">
        <v>8</v>
      </c>
      <c r="J1584" s="4" t="s">
        <v>9</v>
      </c>
      <c r="K1584" s="4" t="s">
        <v>10</v>
      </c>
      <c r="L1584" s="4" t="s">
        <v>11</v>
      </c>
    </row>
    <row r="1585" spans="1:12" ht="16.5" thickBot="1">
      <c r="A1585" s="5" t="s">
        <v>12</v>
      </c>
      <c r="B1585" s="6" t="s">
        <v>243</v>
      </c>
    </row>
    <row r="1586" spans="1:12" ht="16.5" thickBot="1">
      <c r="A1586" s="5">
        <v>1</v>
      </c>
      <c r="B1586" s="6" t="s">
        <v>243</v>
      </c>
    </row>
    <row r="1587" spans="1:12" ht="16.5" thickBot="1">
      <c r="A1587" s="5">
        <v>2</v>
      </c>
      <c r="B1587" s="6" t="s">
        <v>243</v>
      </c>
    </row>
    <row r="1588" spans="1:12" ht="16.5" thickBot="1">
      <c r="A1588" s="5">
        <v>3</v>
      </c>
      <c r="B1588" s="6" t="s">
        <v>243</v>
      </c>
      <c r="C1588" s="6" t="s">
        <v>243</v>
      </c>
    </row>
    <row r="1589" spans="1:12" ht="16.5" thickBot="1">
      <c r="A1589" s="5">
        <v>4</v>
      </c>
      <c r="B1589" s="6" t="s">
        <v>243</v>
      </c>
      <c r="C1589" s="6" t="s">
        <v>243</v>
      </c>
      <c r="G1589" s="6" t="s">
        <v>243</v>
      </c>
      <c r="H1589" s="6" t="s">
        <v>243</v>
      </c>
    </row>
    <row r="1590" spans="1:12" ht="16.5" thickBot="1">
      <c r="A1590" s="5">
        <v>5</v>
      </c>
      <c r="B1590" s="6">
        <v>38</v>
      </c>
      <c r="C1590" s="6">
        <v>41</v>
      </c>
      <c r="D1590" s="6">
        <v>32</v>
      </c>
      <c r="E1590" s="6">
        <v>50</v>
      </c>
      <c r="F1590" s="6">
        <v>49</v>
      </c>
      <c r="G1590" s="6">
        <v>60</v>
      </c>
      <c r="H1590" s="6">
        <v>46</v>
      </c>
      <c r="I1590" s="6" t="s">
        <v>243</v>
      </c>
      <c r="J1590" s="6" t="s">
        <v>243</v>
      </c>
      <c r="K1590" s="6">
        <v>17</v>
      </c>
      <c r="L1590" s="6" t="s">
        <v>243</v>
      </c>
    </row>
    <row r="1591" spans="1:12" ht="16.5" thickBot="1">
      <c r="A1591" s="5">
        <v>6</v>
      </c>
      <c r="B1591" s="6">
        <v>48</v>
      </c>
      <c r="C1591" s="6">
        <v>33</v>
      </c>
      <c r="D1591" s="6">
        <v>36</v>
      </c>
      <c r="E1591" s="6">
        <v>41</v>
      </c>
      <c r="F1591" s="6">
        <v>59</v>
      </c>
      <c r="G1591" s="6">
        <v>49</v>
      </c>
      <c r="H1591" s="6">
        <v>59</v>
      </c>
      <c r="I1591" s="6">
        <v>21</v>
      </c>
      <c r="J1591" s="6">
        <v>32</v>
      </c>
      <c r="K1591" s="6">
        <v>17</v>
      </c>
      <c r="L1591" s="6">
        <v>17</v>
      </c>
    </row>
    <row r="1592" spans="1:12" ht="16.5" thickBot="1">
      <c r="A1592" s="5">
        <v>7</v>
      </c>
      <c r="B1592" s="6">
        <v>52</v>
      </c>
      <c r="C1592" s="6">
        <v>46</v>
      </c>
      <c r="D1592" s="6">
        <v>31</v>
      </c>
      <c r="E1592" s="6">
        <v>44</v>
      </c>
      <c r="F1592" s="6">
        <v>49</v>
      </c>
      <c r="G1592" s="6">
        <v>62</v>
      </c>
      <c r="H1592" s="6">
        <v>47</v>
      </c>
      <c r="I1592" s="6">
        <v>37</v>
      </c>
      <c r="J1592" s="6">
        <v>26</v>
      </c>
      <c r="K1592" s="6">
        <v>33</v>
      </c>
      <c r="L1592" s="6">
        <v>16</v>
      </c>
    </row>
    <row r="1593" spans="1:12" ht="16.5" thickBot="1">
      <c r="A1593" s="5">
        <v>8</v>
      </c>
      <c r="B1593" s="6" t="s">
        <v>243</v>
      </c>
      <c r="C1593" s="6">
        <v>11</v>
      </c>
      <c r="D1593" s="6" t="s">
        <v>243</v>
      </c>
      <c r="E1593" s="6" t="s">
        <v>243</v>
      </c>
      <c r="F1593" s="6" t="s">
        <v>243</v>
      </c>
      <c r="G1593" s="6">
        <v>31</v>
      </c>
      <c r="H1593" s="6">
        <v>27</v>
      </c>
      <c r="I1593" s="6">
        <v>25</v>
      </c>
      <c r="J1593" s="6">
        <v>30</v>
      </c>
      <c r="K1593" s="6">
        <v>22</v>
      </c>
      <c r="L1593" s="6">
        <v>29</v>
      </c>
    </row>
    <row r="1594" spans="1:12" ht="16.5" thickBot="1">
      <c r="A1594" s="5">
        <v>9</v>
      </c>
      <c r="B1594" s="6" t="s">
        <v>243</v>
      </c>
      <c r="C1594" s="6" t="s">
        <v>243</v>
      </c>
      <c r="D1594" s="6" t="s">
        <v>243</v>
      </c>
      <c r="E1594" s="6">
        <v>19</v>
      </c>
      <c r="F1594" s="6" t="s">
        <v>243</v>
      </c>
      <c r="G1594" s="6">
        <v>26</v>
      </c>
      <c r="H1594" s="6">
        <v>19</v>
      </c>
      <c r="I1594" s="6">
        <v>14</v>
      </c>
      <c r="J1594" s="6">
        <v>15</v>
      </c>
      <c r="K1594" s="6">
        <v>24</v>
      </c>
      <c r="L1594" s="6">
        <v>14</v>
      </c>
    </row>
    <row r="1595" spans="1:12" ht="16.5" thickBot="1">
      <c r="A1595" s="5">
        <v>10</v>
      </c>
      <c r="B1595" s="6" t="s">
        <v>243</v>
      </c>
      <c r="C1595" s="6" t="s">
        <v>243</v>
      </c>
      <c r="D1595" s="6" t="s">
        <v>243</v>
      </c>
      <c r="E1595" s="6">
        <v>12</v>
      </c>
      <c r="F1595" s="6" t="s">
        <v>243</v>
      </c>
      <c r="G1595" s="6">
        <v>26</v>
      </c>
      <c r="H1595" s="6">
        <v>14</v>
      </c>
      <c r="I1595" s="6" t="s">
        <v>243</v>
      </c>
      <c r="J1595" s="6">
        <v>13</v>
      </c>
      <c r="K1595" s="6">
        <v>17</v>
      </c>
      <c r="L1595" s="6">
        <v>22</v>
      </c>
    </row>
    <row r="1596" spans="1:12" ht="16.5" thickBot="1">
      <c r="A1596" s="5">
        <v>11</v>
      </c>
      <c r="E1596" s="6" t="s">
        <v>243</v>
      </c>
      <c r="G1596" s="6" t="s">
        <v>243</v>
      </c>
      <c r="H1596" s="6">
        <v>12</v>
      </c>
      <c r="I1596" s="6" t="s">
        <v>243</v>
      </c>
      <c r="J1596" s="6" t="s">
        <v>243</v>
      </c>
      <c r="K1596" s="6">
        <v>11</v>
      </c>
      <c r="L1596" s="6" t="s">
        <v>243</v>
      </c>
    </row>
    <row r="1597" spans="1:12" ht="16.5" thickBot="1">
      <c r="A1597" s="5">
        <v>12</v>
      </c>
      <c r="H1597" s="6" t="s">
        <v>243</v>
      </c>
      <c r="J1597" s="6" t="s">
        <v>243</v>
      </c>
      <c r="K1597" s="6" t="s">
        <v>243</v>
      </c>
      <c r="L1597" s="6" t="s">
        <v>243</v>
      </c>
    </row>
    <row r="1598" spans="1:12" ht="16.5" thickBot="1">
      <c r="A1598" s="5" t="s">
        <v>13</v>
      </c>
      <c r="B1598" s="6"/>
      <c r="C1598" s="6"/>
      <c r="D1598" s="6"/>
      <c r="E1598" s="6"/>
      <c r="F1598" s="55"/>
      <c r="G1598" s="8"/>
      <c r="H1598" s="8"/>
      <c r="I1598" s="8"/>
      <c r="J1598" s="8"/>
      <c r="K1598" s="8"/>
      <c r="L1598" s="9"/>
    </row>
    <row r="1599" spans="1:12" ht="32.25" thickBot="1">
      <c r="A1599" s="10" t="s">
        <v>14</v>
      </c>
      <c r="B1599" s="11">
        <v>169</v>
      </c>
      <c r="C1599" s="11">
        <v>144</v>
      </c>
      <c r="D1599" s="11">
        <v>107</v>
      </c>
      <c r="E1599" s="11">
        <v>174</v>
      </c>
      <c r="F1599" s="11">
        <v>167</v>
      </c>
      <c r="G1599" s="11">
        <v>261</v>
      </c>
      <c r="H1599" s="11">
        <v>230</v>
      </c>
      <c r="I1599" s="11">
        <v>115</v>
      </c>
      <c r="J1599" s="11">
        <v>122</v>
      </c>
      <c r="K1599" s="6" t="s">
        <v>243</v>
      </c>
      <c r="L1599" s="11">
        <v>116</v>
      </c>
    </row>
    <row r="1600" spans="1:12" ht="48" thickBot="1">
      <c r="A1600" s="10" t="s">
        <v>15</v>
      </c>
      <c r="B1600" s="56"/>
      <c r="C1600" s="12">
        <f t="shared" ref="C1600:L1600" si="271">((C1599-B1599)/B1599)</f>
        <v>-0.14792899408284024</v>
      </c>
      <c r="D1600" s="12">
        <f t="shared" si="271"/>
        <v>-0.25694444444444442</v>
      </c>
      <c r="E1600" s="12">
        <f t="shared" si="271"/>
        <v>0.62616822429906538</v>
      </c>
      <c r="F1600" s="12">
        <f t="shared" si="271"/>
        <v>-4.0229885057471264E-2</v>
      </c>
      <c r="G1600" s="12">
        <f t="shared" si="271"/>
        <v>0.56287425149700598</v>
      </c>
      <c r="H1600" s="12">
        <f t="shared" si="271"/>
        <v>-0.11877394636015326</v>
      </c>
      <c r="I1600" s="12">
        <f t="shared" si="271"/>
        <v>-0.5</v>
      </c>
      <c r="J1600" s="12">
        <f t="shared" si="271"/>
        <v>6.0869565217391307E-2</v>
      </c>
      <c r="K1600" s="12" t="e">
        <f t="shared" si="271"/>
        <v>#VALUE!</v>
      </c>
      <c r="L1600" s="12" t="e">
        <f t="shared" si="271"/>
        <v>#VALUE!</v>
      </c>
    </row>
    <row r="1601" spans="1:13" ht="48" thickBot="1">
      <c r="A1601" s="10" t="s">
        <v>16</v>
      </c>
      <c r="B1601" s="12"/>
      <c r="C1601" s="12"/>
      <c r="D1601" s="12"/>
      <c r="E1601" s="12"/>
      <c r="F1601" s="13"/>
      <c r="G1601" s="13">
        <f t="shared" ref="G1601:L1601" si="272">(G1599-B1599)/B1599</f>
        <v>0.54437869822485208</v>
      </c>
      <c r="H1601" s="13">
        <f t="shared" si="272"/>
        <v>0.59722222222222221</v>
      </c>
      <c r="I1601" s="13">
        <f t="shared" si="272"/>
        <v>7.476635514018691E-2</v>
      </c>
      <c r="J1601" s="13">
        <f t="shared" si="272"/>
        <v>-0.2988505747126437</v>
      </c>
      <c r="K1601" s="13" t="e">
        <f t="shared" si="272"/>
        <v>#VALUE!</v>
      </c>
      <c r="L1601" s="13">
        <f t="shared" si="272"/>
        <v>-0.55555555555555558</v>
      </c>
    </row>
    <row r="1602" spans="1:13" ht="48" thickBot="1">
      <c r="A1602" s="10" t="s">
        <v>17</v>
      </c>
      <c r="B1602" s="12"/>
      <c r="C1602" s="12"/>
      <c r="D1602" s="12"/>
      <c r="E1602" s="12"/>
      <c r="F1602" s="12"/>
      <c r="G1602" s="12"/>
      <c r="H1602" s="12"/>
      <c r="I1602" s="12"/>
      <c r="J1602" s="12"/>
      <c r="K1602" s="13"/>
      <c r="L1602" s="13">
        <f>(L1599-B1599)/B1599</f>
        <v>-0.31360946745562129</v>
      </c>
    </row>
    <row r="1603" spans="1:13" ht="32.25" thickBot="1">
      <c r="A1603" s="10" t="s">
        <v>18</v>
      </c>
      <c r="B1603" s="70">
        <v>947</v>
      </c>
      <c r="C1603" s="70">
        <v>877</v>
      </c>
      <c r="D1603" s="70">
        <v>823</v>
      </c>
      <c r="E1603" s="70">
        <v>796</v>
      </c>
      <c r="F1603" s="70">
        <v>763</v>
      </c>
      <c r="G1603" s="67">
        <v>746</v>
      </c>
      <c r="H1603" s="67">
        <v>716</v>
      </c>
      <c r="I1603" s="67">
        <v>695</v>
      </c>
      <c r="J1603" s="67">
        <v>655</v>
      </c>
      <c r="K1603" s="67">
        <v>624</v>
      </c>
      <c r="L1603" s="68">
        <v>616</v>
      </c>
    </row>
    <row r="1604" spans="1:13" ht="63.75" thickBot="1">
      <c r="A1604" s="10" t="s">
        <v>19</v>
      </c>
      <c r="B1604" s="16"/>
      <c r="C1604" s="12">
        <f t="shared" ref="C1604:L1604" si="273">(C1603-B1603)/B1603</f>
        <v>-7.3917634635691662E-2</v>
      </c>
      <c r="D1604" s="12">
        <f t="shared" si="273"/>
        <v>-6.1573546180159637E-2</v>
      </c>
      <c r="E1604" s="12">
        <f t="shared" si="273"/>
        <v>-3.2806804374240585E-2</v>
      </c>
      <c r="F1604" s="12">
        <f t="shared" si="273"/>
        <v>-4.1457286432160803E-2</v>
      </c>
      <c r="G1604" s="12">
        <f t="shared" si="273"/>
        <v>-2.2280471821756225E-2</v>
      </c>
      <c r="H1604" s="12">
        <f t="shared" si="273"/>
        <v>-4.0214477211796246E-2</v>
      </c>
      <c r="I1604" s="12">
        <f t="shared" si="273"/>
        <v>-2.9329608938547486E-2</v>
      </c>
      <c r="J1604" s="12">
        <f t="shared" si="273"/>
        <v>-5.7553956834532377E-2</v>
      </c>
      <c r="K1604" s="12">
        <f t="shared" si="273"/>
        <v>-4.732824427480916E-2</v>
      </c>
      <c r="L1604" s="12">
        <f t="shared" si="273"/>
        <v>-1.282051282051282E-2</v>
      </c>
    </row>
    <row r="1605" spans="1:13" ht="63.75" thickBot="1">
      <c r="A1605" s="10" t="s">
        <v>20</v>
      </c>
      <c r="B1605" s="16"/>
      <c r="C1605" s="17"/>
      <c r="D1605" s="17"/>
      <c r="E1605" s="17"/>
      <c r="F1605" s="17"/>
      <c r="G1605" s="12">
        <f t="shared" ref="G1605:L1605" si="274">(G1603-B1603)/B1603</f>
        <v>-0.21224920802534319</v>
      </c>
      <c r="H1605" s="12">
        <f t="shared" si="274"/>
        <v>-0.18358038768529075</v>
      </c>
      <c r="I1605" s="12">
        <f t="shared" si="274"/>
        <v>-0.15552855407047386</v>
      </c>
      <c r="J1605" s="12">
        <f t="shared" si="274"/>
        <v>-0.17713567839195979</v>
      </c>
      <c r="K1605" s="12">
        <f t="shared" si="274"/>
        <v>-0.18217562254259501</v>
      </c>
      <c r="L1605" s="12">
        <f t="shared" si="274"/>
        <v>-0.17426273458445041</v>
      </c>
    </row>
    <row r="1606" spans="1:13" ht="63.75" thickBot="1">
      <c r="A1606" s="10" t="s">
        <v>21</v>
      </c>
      <c r="B1606" s="16"/>
      <c r="C1606" s="17"/>
      <c r="D1606" s="17"/>
      <c r="E1606" s="17"/>
      <c r="F1606" s="17"/>
      <c r="G1606" s="12"/>
      <c r="H1606" s="12"/>
      <c r="I1606" s="12"/>
      <c r="J1606" s="12"/>
      <c r="K1606" s="12"/>
      <c r="L1606" s="12">
        <f>(L1603-B1603)/B1603</f>
        <v>-0.34952481520591339</v>
      </c>
    </row>
    <row r="1607" spans="1:13" ht="32.25" thickBot="1">
      <c r="A1607" s="10" t="s">
        <v>22</v>
      </c>
      <c r="B1607" s="12">
        <f t="shared" ref="B1607:L1607" si="275">B1599/B1603</f>
        <v>0.17845828933474128</v>
      </c>
      <c r="C1607" s="12">
        <f t="shared" si="275"/>
        <v>0.16419612314709237</v>
      </c>
      <c r="D1607" s="12">
        <f t="shared" si="275"/>
        <v>0.13001215066828675</v>
      </c>
      <c r="E1607" s="12">
        <f t="shared" si="275"/>
        <v>0.21859296482412061</v>
      </c>
      <c r="F1607" s="12">
        <f t="shared" si="275"/>
        <v>0.21887287024901703</v>
      </c>
      <c r="G1607" s="12">
        <f t="shared" si="275"/>
        <v>0.34986595174262736</v>
      </c>
      <c r="H1607" s="12">
        <f t="shared" si="275"/>
        <v>0.32122905027932963</v>
      </c>
      <c r="I1607" s="12">
        <f t="shared" si="275"/>
        <v>0.16546762589928057</v>
      </c>
      <c r="J1607" s="12">
        <f t="shared" si="275"/>
        <v>0.18625954198473282</v>
      </c>
      <c r="K1607" s="12" t="e">
        <f t="shared" si="275"/>
        <v>#VALUE!</v>
      </c>
      <c r="L1607" s="12">
        <f t="shared" si="275"/>
        <v>0.18831168831168832</v>
      </c>
    </row>
    <row r="1608" spans="1:13" ht="63">
      <c r="A1608" s="18" t="s">
        <v>23</v>
      </c>
      <c r="B1608" s="19"/>
      <c r="C1608" s="19">
        <f t="shared" ref="C1608:K1608" si="276">(C1607-B1607)</f>
        <v>-1.4262166187648917E-2</v>
      </c>
      <c r="D1608" s="19">
        <f t="shared" si="276"/>
        <v>-3.4183972478805613E-2</v>
      </c>
      <c r="E1608" s="19">
        <f t="shared" si="276"/>
        <v>8.8580814155833854E-2</v>
      </c>
      <c r="F1608" s="19">
        <f t="shared" si="276"/>
        <v>2.7990542489642056E-4</v>
      </c>
      <c r="G1608" s="19">
        <f t="shared" si="276"/>
        <v>0.13099308149361033</v>
      </c>
      <c r="H1608" s="19">
        <f t="shared" si="276"/>
        <v>-2.8636901463297726E-2</v>
      </c>
      <c r="I1608" s="19">
        <f t="shared" si="276"/>
        <v>-0.15576142438004906</v>
      </c>
      <c r="J1608" s="19">
        <f t="shared" si="276"/>
        <v>2.079191608545225E-2</v>
      </c>
      <c r="K1608" s="19" t="e">
        <f t="shared" si="276"/>
        <v>#VALUE!</v>
      </c>
      <c r="L1608" s="19" t="e">
        <f>(L1607-K1607)</f>
        <v>#VALUE!</v>
      </c>
    </row>
    <row r="1609" spans="1:13" ht="63">
      <c r="A1609" s="18" t="s">
        <v>24</v>
      </c>
      <c r="B1609" s="19"/>
      <c r="C1609" s="19"/>
      <c r="D1609" s="19"/>
      <c r="E1609" s="19"/>
      <c r="F1609" s="19"/>
      <c r="G1609" s="19">
        <f>G1607-B1607</f>
        <v>0.17140766240788607</v>
      </c>
      <c r="H1609" s="19">
        <f t="shared" ref="H1609:K1609" si="277">H1607-C1607</f>
        <v>0.15703292713223727</v>
      </c>
      <c r="I1609" s="19">
        <f t="shared" si="277"/>
        <v>3.5455475230993821E-2</v>
      </c>
      <c r="J1609" s="19">
        <f t="shared" si="277"/>
        <v>-3.2333422839387782E-2</v>
      </c>
      <c r="K1609" s="19" t="e">
        <f t="shared" si="277"/>
        <v>#VALUE!</v>
      </c>
      <c r="L1609" s="19">
        <f>L1607-G1607</f>
        <v>-0.16155426343093904</v>
      </c>
    </row>
    <row r="1610" spans="1:13" ht="63">
      <c r="A1610" s="18" t="s">
        <v>25</v>
      </c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>
        <f>L1607-B1607</f>
        <v>9.8533989769470365E-3</v>
      </c>
    </row>
    <row r="1611" spans="1:13" ht="15.75">
      <c r="A1611" s="18"/>
      <c r="B1611" s="20"/>
      <c r="C1611" s="20"/>
      <c r="D1611" s="20"/>
      <c r="E1611" s="20"/>
      <c r="F1611" s="20"/>
      <c r="G1611" s="19"/>
      <c r="H1611" s="19"/>
      <c r="I1611" s="19"/>
      <c r="J1611" s="19"/>
      <c r="K1611" s="19"/>
      <c r="L1611" s="19"/>
    </row>
    <row r="1612" spans="1:13" ht="15.75">
      <c r="A1612" s="21" t="s">
        <v>129</v>
      </c>
      <c r="B1612" s="21"/>
      <c r="C1612" s="21"/>
      <c r="D1612" s="21"/>
      <c r="E1612" s="21"/>
      <c r="F1612" s="21"/>
      <c r="G1612" s="22"/>
      <c r="H1612" s="22"/>
      <c r="I1612" s="22"/>
      <c r="J1612" s="22"/>
      <c r="K1612" s="22"/>
      <c r="L1612" s="22"/>
      <c r="M1612" s="23"/>
    </row>
    <row r="1613" spans="1:13" ht="16.5" thickBot="1">
      <c r="A1613" s="24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3"/>
    </row>
    <row r="1614" spans="1:13" ht="32.25" thickBot="1">
      <c r="A1614" s="57" t="s">
        <v>27</v>
      </c>
      <c r="B1614" s="4" t="s">
        <v>52</v>
      </c>
      <c r="C1614" s="4" t="s">
        <v>53</v>
      </c>
      <c r="D1614" s="4" t="s">
        <v>54</v>
      </c>
      <c r="E1614" s="4" t="s">
        <v>55</v>
      </c>
      <c r="F1614" s="4" t="s">
        <v>56</v>
      </c>
      <c r="G1614" s="4" t="s">
        <v>57</v>
      </c>
      <c r="H1614" s="4" t="s">
        <v>58</v>
      </c>
      <c r="I1614" s="4" t="s">
        <v>59</v>
      </c>
      <c r="J1614" s="4" t="s">
        <v>60</v>
      </c>
      <c r="K1614" s="4" t="s">
        <v>61</v>
      </c>
      <c r="L1614" s="4" t="s">
        <v>62</v>
      </c>
      <c r="M1614" s="58" t="s">
        <v>28</v>
      </c>
    </row>
    <row r="1615" spans="1:13" ht="16.5" thickBot="1">
      <c r="A1615" s="28" t="s">
        <v>29</v>
      </c>
      <c r="B1615" s="29" t="s">
        <v>47</v>
      </c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30"/>
    </row>
    <row r="1616" spans="1:13" ht="16.5" thickBot="1">
      <c r="A1616" s="28" t="s">
        <v>30</v>
      </c>
      <c r="B1616" s="59" t="s">
        <v>43</v>
      </c>
      <c r="C1616" s="34" t="e">
        <f>B1585-C1586</f>
        <v>#VALUE!</v>
      </c>
      <c r="D1616" s="34"/>
      <c r="E1616" s="34"/>
      <c r="F1616" s="34"/>
      <c r="G1616" s="34"/>
      <c r="H1616" s="34"/>
      <c r="I1616" s="34"/>
      <c r="J1616" s="34"/>
      <c r="K1616" s="34"/>
      <c r="L1616" s="34"/>
      <c r="M1616" s="6" t="s">
        <v>243</v>
      </c>
    </row>
    <row r="1617" spans="1:13" ht="16.5" thickBot="1">
      <c r="A1617" s="28" t="s">
        <v>31</v>
      </c>
      <c r="B1617" s="59" t="s">
        <v>43</v>
      </c>
      <c r="C1617" s="34" t="e">
        <f>B1586-C1587</f>
        <v>#VALUE!</v>
      </c>
      <c r="D1617" s="34"/>
      <c r="E1617" s="34"/>
      <c r="F1617" s="34"/>
      <c r="G1617" s="34"/>
      <c r="H1617" s="34"/>
      <c r="I1617" s="34"/>
      <c r="J1617" s="34"/>
      <c r="K1617" s="34"/>
      <c r="L1617" s="34"/>
      <c r="M1617" s="6" t="s">
        <v>243</v>
      </c>
    </row>
    <row r="1618" spans="1:13" ht="16.5" thickBot="1">
      <c r="A1618" s="28" t="s">
        <v>32</v>
      </c>
      <c r="B1618" s="59" t="s">
        <v>43</v>
      </c>
      <c r="C1618" s="34" t="e">
        <f>B1587-C1588</f>
        <v>#VALUE!</v>
      </c>
      <c r="D1618" s="34"/>
      <c r="E1618" s="34"/>
      <c r="F1618" s="34"/>
      <c r="G1618" s="34"/>
      <c r="H1618" s="34"/>
      <c r="I1618" s="34"/>
      <c r="J1618" s="34"/>
      <c r="K1618" s="34"/>
      <c r="L1618" s="34"/>
      <c r="M1618" s="6" t="s">
        <v>243</v>
      </c>
    </row>
    <row r="1619" spans="1:13" ht="16.5" thickBot="1">
      <c r="A1619" s="28" t="s">
        <v>33</v>
      </c>
      <c r="B1619" s="59" t="s">
        <v>43</v>
      </c>
      <c r="C1619" s="34" t="e">
        <f>B1588-C1589</f>
        <v>#VALUE!</v>
      </c>
      <c r="D1619" s="34" t="e">
        <f>C1588-D1589</f>
        <v>#VALUE!</v>
      </c>
      <c r="E1619" s="34"/>
      <c r="F1619" s="34"/>
      <c r="G1619" s="34" t="e">
        <f>F1588-G1589</f>
        <v>#VALUE!</v>
      </c>
      <c r="H1619" s="34" t="e">
        <f>G1588-H1589</f>
        <v>#VALUE!</v>
      </c>
      <c r="I1619" s="34"/>
      <c r="J1619" s="34"/>
      <c r="K1619" s="34"/>
      <c r="L1619" s="34"/>
      <c r="M1619" s="32">
        <v>-1.5</v>
      </c>
    </row>
    <row r="1620" spans="1:13" ht="16.5" thickBot="1">
      <c r="A1620" s="28" t="s">
        <v>34</v>
      </c>
      <c r="B1620" s="59" t="s">
        <v>43</v>
      </c>
      <c r="C1620" s="34" t="e">
        <f t="shared" ref="C1620:L1625" si="278">B1589-C1590</f>
        <v>#VALUE!</v>
      </c>
      <c r="D1620" s="34" t="e">
        <f t="shared" si="278"/>
        <v>#VALUE!</v>
      </c>
      <c r="E1620" s="34">
        <f t="shared" si="278"/>
        <v>-50</v>
      </c>
      <c r="F1620" s="34">
        <f t="shared" si="278"/>
        <v>-49</v>
      </c>
      <c r="G1620" s="34">
        <f t="shared" si="278"/>
        <v>-60</v>
      </c>
      <c r="H1620" s="34" t="e">
        <f t="shared" si="278"/>
        <v>#VALUE!</v>
      </c>
      <c r="I1620" s="34" t="e">
        <f t="shared" si="278"/>
        <v>#VALUE!</v>
      </c>
      <c r="J1620" s="34" t="e">
        <f t="shared" si="278"/>
        <v>#VALUE!</v>
      </c>
      <c r="K1620" s="34">
        <f t="shared" si="278"/>
        <v>-17</v>
      </c>
      <c r="L1620" s="34" t="e">
        <f t="shared" si="278"/>
        <v>#VALUE!</v>
      </c>
      <c r="M1620" s="32">
        <v>-29.9</v>
      </c>
    </row>
    <row r="1621" spans="1:13" ht="16.5" thickBot="1">
      <c r="A1621" s="28" t="s">
        <v>35</v>
      </c>
      <c r="B1621" s="59" t="s">
        <v>43</v>
      </c>
      <c r="C1621" s="34">
        <f t="shared" si="278"/>
        <v>5</v>
      </c>
      <c r="D1621" s="34">
        <f t="shared" si="278"/>
        <v>5</v>
      </c>
      <c r="E1621" s="34">
        <f t="shared" si="278"/>
        <v>-9</v>
      </c>
      <c r="F1621" s="34">
        <f t="shared" si="278"/>
        <v>-9</v>
      </c>
      <c r="G1621" s="34">
        <f t="shared" si="278"/>
        <v>0</v>
      </c>
      <c r="H1621" s="34">
        <f t="shared" si="278"/>
        <v>1</v>
      </c>
      <c r="I1621" s="34">
        <f t="shared" si="278"/>
        <v>25</v>
      </c>
      <c r="J1621" s="34" t="e">
        <f t="shared" si="278"/>
        <v>#VALUE!</v>
      </c>
      <c r="K1621" s="34" t="e">
        <f t="shared" si="278"/>
        <v>#VALUE!</v>
      </c>
      <c r="L1621" s="34">
        <f t="shared" si="278"/>
        <v>0</v>
      </c>
      <c r="M1621" s="32">
        <v>-1.8</v>
      </c>
    </row>
    <row r="1622" spans="1:13" ht="16.5" thickBot="1">
      <c r="A1622" s="28" t="s">
        <v>36</v>
      </c>
      <c r="B1622" s="59" t="s">
        <v>43</v>
      </c>
      <c r="C1622" s="34">
        <f t="shared" si="278"/>
        <v>2</v>
      </c>
      <c r="D1622" s="34">
        <f t="shared" si="278"/>
        <v>2</v>
      </c>
      <c r="E1622" s="34">
        <f t="shared" si="278"/>
        <v>-8</v>
      </c>
      <c r="F1622" s="34">
        <f t="shared" si="278"/>
        <v>-8</v>
      </c>
      <c r="G1622" s="34">
        <f t="shared" si="278"/>
        <v>-3</v>
      </c>
      <c r="H1622" s="34">
        <f t="shared" si="278"/>
        <v>2</v>
      </c>
      <c r="I1622" s="34">
        <f t="shared" si="278"/>
        <v>22</v>
      </c>
      <c r="J1622" s="34">
        <f t="shared" si="278"/>
        <v>-5</v>
      </c>
      <c r="K1622" s="34">
        <f t="shared" si="278"/>
        <v>-1</v>
      </c>
      <c r="L1622" s="34">
        <f t="shared" si="278"/>
        <v>1</v>
      </c>
      <c r="M1622" s="32">
        <v>0.4</v>
      </c>
    </row>
    <row r="1623" spans="1:13" ht="16.5" thickBot="1">
      <c r="A1623" s="28" t="s">
        <v>37</v>
      </c>
      <c r="B1623" s="59" t="s">
        <v>43</v>
      </c>
      <c r="C1623" s="34">
        <f t="shared" si="278"/>
        <v>41</v>
      </c>
      <c r="D1623" s="34" t="e">
        <f t="shared" si="278"/>
        <v>#VALUE!</v>
      </c>
      <c r="E1623" s="34" t="e">
        <f t="shared" si="278"/>
        <v>#VALUE!</v>
      </c>
      <c r="F1623" s="34" t="e">
        <f t="shared" si="278"/>
        <v>#VALUE!</v>
      </c>
      <c r="G1623" s="34">
        <f t="shared" si="278"/>
        <v>18</v>
      </c>
      <c r="H1623" s="34">
        <f t="shared" si="278"/>
        <v>35</v>
      </c>
      <c r="I1623" s="34">
        <f t="shared" si="278"/>
        <v>22</v>
      </c>
      <c r="J1623" s="34">
        <f t="shared" si="278"/>
        <v>7</v>
      </c>
      <c r="K1623" s="34">
        <f t="shared" si="278"/>
        <v>4</v>
      </c>
      <c r="L1623" s="34">
        <f t="shared" si="278"/>
        <v>4</v>
      </c>
      <c r="M1623" s="32">
        <v>23.9</v>
      </c>
    </row>
    <row r="1624" spans="1:13" ht="16.5" thickBot="1">
      <c r="A1624" s="28" t="s">
        <v>38</v>
      </c>
      <c r="B1624" s="59" t="s">
        <v>43</v>
      </c>
      <c r="C1624" s="34" t="e">
        <f t="shared" si="278"/>
        <v>#VALUE!</v>
      </c>
      <c r="D1624" s="34" t="e">
        <f t="shared" si="278"/>
        <v>#VALUE!</v>
      </c>
      <c r="E1624" s="34" t="e">
        <f t="shared" si="278"/>
        <v>#VALUE!</v>
      </c>
      <c r="F1624" s="34" t="e">
        <f t="shared" si="278"/>
        <v>#VALUE!</v>
      </c>
      <c r="G1624" s="34" t="e">
        <f t="shared" si="278"/>
        <v>#VALUE!</v>
      </c>
      <c r="H1624" s="34">
        <f t="shared" si="278"/>
        <v>12</v>
      </c>
      <c r="I1624" s="34">
        <f t="shared" si="278"/>
        <v>13</v>
      </c>
      <c r="J1624" s="34">
        <f t="shared" si="278"/>
        <v>10</v>
      </c>
      <c r="K1624" s="34">
        <f t="shared" si="278"/>
        <v>6</v>
      </c>
      <c r="L1624" s="34">
        <f t="shared" si="278"/>
        <v>8</v>
      </c>
      <c r="M1624" s="32">
        <v>2</v>
      </c>
    </row>
    <row r="1625" spans="1:13" ht="16.5" thickBot="1">
      <c r="A1625" s="28" t="s">
        <v>39</v>
      </c>
      <c r="B1625" s="59" t="s">
        <v>43</v>
      </c>
      <c r="C1625" s="34" t="e">
        <f>B1594-C1595</f>
        <v>#VALUE!</v>
      </c>
      <c r="D1625" s="34" t="e">
        <f t="shared" si="278"/>
        <v>#VALUE!</v>
      </c>
      <c r="E1625" s="34" t="e">
        <f t="shared" si="278"/>
        <v>#VALUE!</v>
      </c>
      <c r="F1625" s="34" t="e">
        <f t="shared" si="278"/>
        <v>#VALUE!</v>
      </c>
      <c r="G1625" s="34" t="e">
        <f t="shared" si="278"/>
        <v>#VALUE!</v>
      </c>
      <c r="H1625" s="34">
        <f t="shared" si="278"/>
        <v>12</v>
      </c>
      <c r="I1625" s="34" t="e">
        <f t="shared" si="278"/>
        <v>#VALUE!</v>
      </c>
      <c r="J1625" s="34">
        <f t="shared" si="278"/>
        <v>1</v>
      </c>
      <c r="K1625" s="34">
        <f t="shared" si="278"/>
        <v>-2</v>
      </c>
      <c r="L1625" s="34">
        <f t="shared" si="278"/>
        <v>2</v>
      </c>
      <c r="M1625" s="32">
        <v>1.3</v>
      </c>
    </row>
    <row r="1626" spans="1:13" ht="16.5" thickBot="1">
      <c r="A1626" s="28" t="s">
        <v>40</v>
      </c>
      <c r="B1626" s="59" t="s">
        <v>43</v>
      </c>
      <c r="C1626" s="34" t="e">
        <f t="shared" ref="C1626:L1627" si="279">B1595-C1596</f>
        <v>#VALUE!</v>
      </c>
      <c r="D1626" s="34" t="e">
        <f t="shared" si="279"/>
        <v>#VALUE!</v>
      </c>
      <c r="E1626" s="34" t="e">
        <f t="shared" si="279"/>
        <v>#VALUE!</v>
      </c>
      <c r="F1626" s="34">
        <f t="shared" si="279"/>
        <v>12</v>
      </c>
      <c r="G1626" s="34" t="e">
        <f t="shared" si="279"/>
        <v>#VALUE!</v>
      </c>
      <c r="H1626" s="34">
        <f t="shared" si="279"/>
        <v>14</v>
      </c>
      <c r="I1626" s="34" t="e">
        <f t="shared" si="279"/>
        <v>#VALUE!</v>
      </c>
      <c r="J1626" s="34" t="e">
        <f t="shared" si="279"/>
        <v>#VALUE!</v>
      </c>
      <c r="K1626" s="34">
        <f t="shared" si="279"/>
        <v>2</v>
      </c>
      <c r="L1626" s="34" t="e">
        <f t="shared" si="279"/>
        <v>#VALUE!</v>
      </c>
      <c r="M1626" s="32">
        <v>6.3</v>
      </c>
    </row>
    <row r="1627" spans="1:13" ht="16.5" thickBot="1">
      <c r="A1627" s="33" t="s">
        <v>41</v>
      </c>
      <c r="B1627" s="60" t="s">
        <v>43</v>
      </c>
      <c r="C1627" s="34"/>
      <c r="D1627" s="34"/>
      <c r="E1627" s="34"/>
      <c r="F1627" s="34" t="e">
        <f t="shared" si="279"/>
        <v>#VALUE!</v>
      </c>
      <c r="G1627" s="34"/>
      <c r="H1627" s="34" t="e">
        <f t="shared" si="279"/>
        <v>#VALUE!</v>
      </c>
      <c r="I1627" s="34">
        <f t="shared" si="279"/>
        <v>12</v>
      </c>
      <c r="J1627" s="34" t="e">
        <f>I1596-J1597</f>
        <v>#VALUE!</v>
      </c>
      <c r="K1627" s="34" t="e">
        <f t="shared" si="279"/>
        <v>#VALUE!</v>
      </c>
      <c r="L1627" s="34" t="e">
        <f>K1596-L1597</f>
        <v>#VALUE!</v>
      </c>
      <c r="M1627" s="35">
        <v>3.1666666666666665</v>
      </c>
    </row>
    <row r="1628" spans="1:13" ht="17.25" thickTop="1" thickBot="1">
      <c r="A1628" s="37" t="s">
        <v>42</v>
      </c>
      <c r="B1628" s="38" t="s">
        <v>43</v>
      </c>
      <c r="C1628" s="39" t="s">
        <v>47</v>
      </c>
      <c r="D1628" s="39" t="s">
        <v>47</v>
      </c>
      <c r="E1628" s="39" t="s">
        <v>47</v>
      </c>
      <c r="F1628" s="39" t="s">
        <v>47</v>
      </c>
      <c r="G1628" s="39">
        <f t="shared" ref="G1628:L1628" si="280">B1592-G1597</f>
        <v>52</v>
      </c>
      <c r="H1628" s="39" t="e">
        <f t="shared" si="280"/>
        <v>#VALUE!</v>
      </c>
      <c r="I1628" s="39">
        <f t="shared" si="280"/>
        <v>31</v>
      </c>
      <c r="J1628" s="39" t="e">
        <f t="shared" si="280"/>
        <v>#VALUE!</v>
      </c>
      <c r="K1628" s="39" t="e">
        <f t="shared" si="280"/>
        <v>#VALUE!</v>
      </c>
      <c r="L1628" s="39" t="e">
        <f t="shared" si="280"/>
        <v>#VALUE!</v>
      </c>
      <c r="M1628" s="40">
        <v>45.666666666666664</v>
      </c>
    </row>
    <row r="1629" spans="1:13" ht="15.75">
      <c r="A1629" s="41"/>
      <c r="B1629" s="42"/>
      <c r="C1629" s="43"/>
      <c r="D1629" s="43"/>
      <c r="E1629" s="43"/>
      <c r="F1629" s="43"/>
      <c r="G1629" s="43"/>
      <c r="H1629" s="44"/>
      <c r="I1629" s="44"/>
      <c r="J1629" s="44"/>
      <c r="K1629" s="44"/>
      <c r="L1629" s="44"/>
      <c r="M1629" s="43"/>
    </row>
    <row r="1630" spans="1:13" ht="15.75">
      <c r="A1630" s="61"/>
      <c r="B1630" s="62"/>
      <c r="C1630" s="63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</row>
    <row r="1631" spans="1:13" ht="15.75">
      <c r="A1631" s="21" t="s">
        <v>130</v>
      </c>
      <c r="B1631" s="21"/>
      <c r="C1631" s="21"/>
      <c r="D1631" s="21"/>
      <c r="E1631" s="21"/>
      <c r="F1631" s="21"/>
      <c r="G1631" s="21"/>
      <c r="H1631" s="22"/>
      <c r="I1631" s="22"/>
      <c r="J1631" s="22"/>
      <c r="K1631" s="22"/>
      <c r="L1631" s="22"/>
      <c r="M1631" s="23"/>
    </row>
    <row r="1632" spans="1:13" ht="16.5" thickBot="1">
      <c r="A1632" s="24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3"/>
    </row>
    <row r="1633" spans="1:13" ht="32.25" thickBot="1">
      <c r="A1633" s="3" t="s">
        <v>27</v>
      </c>
      <c r="B1633" s="4" t="s">
        <v>52</v>
      </c>
      <c r="C1633" s="4" t="s">
        <v>53</v>
      </c>
      <c r="D1633" s="4" t="s">
        <v>54</v>
      </c>
      <c r="E1633" s="4" t="s">
        <v>55</v>
      </c>
      <c r="F1633" s="4" t="s">
        <v>56</v>
      </c>
      <c r="G1633" s="4" t="s">
        <v>57</v>
      </c>
      <c r="H1633" s="4" t="s">
        <v>58</v>
      </c>
      <c r="I1633" s="4" t="s">
        <v>59</v>
      </c>
      <c r="J1633" s="4" t="s">
        <v>60</v>
      </c>
      <c r="K1633" s="4" t="s">
        <v>61</v>
      </c>
      <c r="L1633" s="4" t="s">
        <v>62</v>
      </c>
      <c r="M1633" s="58" t="s">
        <v>28</v>
      </c>
    </row>
    <row r="1634" spans="1:13" ht="16.5" thickBot="1">
      <c r="A1634" s="28" t="s">
        <v>30</v>
      </c>
      <c r="B1634" s="47" t="s">
        <v>47</v>
      </c>
      <c r="C1634" s="48" t="e">
        <f>(B1585-C1586)/B1585</f>
        <v>#VALUE!</v>
      </c>
      <c r="D1634" s="48"/>
      <c r="E1634" s="48"/>
      <c r="F1634" s="48"/>
      <c r="G1634" s="48"/>
      <c r="H1634" s="48"/>
      <c r="I1634" s="48"/>
      <c r="J1634" s="48"/>
      <c r="K1634" s="48"/>
      <c r="L1634" s="48"/>
      <c r="M1634" s="6" t="s">
        <v>243</v>
      </c>
    </row>
    <row r="1635" spans="1:13" ht="16.5" thickBot="1">
      <c r="A1635" s="28" t="s">
        <v>31</v>
      </c>
      <c r="B1635" s="47" t="s">
        <v>47</v>
      </c>
      <c r="C1635" s="48" t="e">
        <f>(B1586-C1587)/B1586</f>
        <v>#VALUE!</v>
      </c>
      <c r="D1635" s="48"/>
      <c r="E1635" s="48"/>
      <c r="F1635" s="48"/>
      <c r="G1635" s="48"/>
      <c r="H1635" s="48"/>
      <c r="I1635" s="48"/>
      <c r="J1635" s="48"/>
      <c r="K1635" s="48"/>
      <c r="L1635" s="48"/>
      <c r="M1635" s="6" t="s">
        <v>243</v>
      </c>
    </row>
    <row r="1636" spans="1:13" ht="16.5" thickBot="1">
      <c r="A1636" s="28" t="s">
        <v>32</v>
      </c>
      <c r="B1636" s="47" t="s">
        <v>47</v>
      </c>
      <c r="C1636" s="48" t="e">
        <f>(B1587-C1588)/B1587</f>
        <v>#VALUE!</v>
      </c>
      <c r="D1636" s="48"/>
      <c r="E1636" s="48"/>
      <c r="F1636" s="48"/>
      <c r="G1636" s="48"/>
      <c r="H1636" s="48"/>
      <c r="I1636" s="48"/>
      <c r="J1636" s="48"/>
      <c r="K1636" s="48"/>
      <c r="L1636" s="48"/>
      <c r="M1636" s="6" t="s">
        <v>243</v>
      </c>
    </row>
    <row r="1637" spans="1:13" ht="16.5" thickBot="1">
      <c r="A1637" s="28" t="s">
        <v>33</v>
      </c>
      <c r="B1637" s="47" t="s">
        <v>47</v>
      </c>
      <c r="C1637" s="48" t="e">
        <f>(B1588-C1589)/B1588</f>
        <v>#VALUE!</v>
      </c>
      <c r="D1637" s="48" t="e">
        <f>(C1588-D1589)/C1588</f>
        <v>#VALUE!</v>
      </c>
      <c r="E1637" s="48"/>
      <c r="F1637" s="48"/>
      <c r="G1637" s="48"/>
      <c r="H1637" s="48"/>
      <c r="I1637" s="48"/>
      <c r="J1637" s="48"/>
      <c r="K1637" s="48"/>
      <c r="L1637" s="48"/>
      <c r="M1637" s="49">
        <v>0.5</v>
      </c>
    </row>
    <row r="1638" spans="1:13" ht="16.5" thickBot="1">
      <c r="A1638" s="28" t="s">
        <v>34</v>
      </c>
      <c r="B1638" s="47" t="s">
        <v>47</v>
      </c>
      <c r="C1638" s="48" t="e">
        <f t="shared" ref="C1638:L1645" si="281">(B1589-C1590)/B1589</f>
        <v>#VALUE!</v>
      </c>
      <c r="D1638" s="48" t="e">
        <f t="shared" si="281"/>
        <v>#VALUE!</v>
      </c>
      <c r="E1638" s="48"/>
      <c r="F1638" s="48"/>
      <c r="G1638" s="48"/>
      <c r="H1638" s="48" t="e">
        <f t="shared" si="281"/>
        <v>#VALUE!</v>
      </c>
      <c r="I1638" s="48" t="e">
        <f t="shared" si="281"/>
        <v>#VALUE!</v>
      </c>
      <c r="J1638" s="48"/>
      <c r="K1638" s="48"/>
      <c r="L1638" s="48"/>
      <c r="M1638" s="49">
        <v>-5.9124999999999996</v>
      </c>
    </row>
    <row r="1639" spans="1:13" ht="16.5" thickBot="1">
      <c r="A1639" s="28" t="s">
        <v>35</v>
      </c>
      <c r="B1639" s="47" t="s">
        <v>47</v>
      </c>
      <c r="C1639" s="48">
        <f t="shared" si="281"/>
        <v>0.13157894736842105</v>
      </c>
      <c r="D1639" s="48">
        <f t="shared" si="281"/>
        <v>0.12195121951219512</v>
      </c>
      <c r="E1639" s="48">
        <f t="shared" si="281"/>
        <v>-0.28125</v>
      </c>
      <c r="F1639" s="48">
        <f t="shared" si="281"/>
        <v>-0.18</v>
      </c>
      <c r="G1639" s="48">
        <f t="shared" si="281"/>
        <v>0</v>
      </c>
      <c r="H1639" s="48">
        <f t="shared" si="281"/>
        <v>1.6666666666666666E-2</v>
      </c>
      <c r="I1639" s="48">
        <f t="shared" si="281"/>
        <v>0.54347826086956519</v>
      </c>
      <c r="J1639" s="48" t="e">
        <f t="shared" si="281"/>
        <v>#VALUE!</v>
      </c>
      <c r="K1639" s="48" t="e">
        <f t="shared" si="281"/>
        <v>#VALUE!</v>
      </c>
      <c r="L1639" s="48">
        <f t="shared" si="281"/>
        <v>0</v>
      </c>
      <c r="M1639" s="49">
        <v>-0.54531304611387077</v>
      </c>
    </row>
    <row r="1640" spans="1:13" ht="16.5" thickBot="1">
      <c r="A1640" s="28" t="s">
        <v>36</v>
      </c>
      <c r="B1640" s="47" t="s">
        <v>47</v>
      </c>
      <c r="C1640" s="48">
        <f t="shared" si="281"/>
        <v>4.1666666666666664E-2</v>
      </c>
      <c r="D1640" s="48">
        <f t="shared" si="281"/>
        <v>6.0606060606060608E-2</v>
      </c>
      <c r="E1640" s="48">
        <f t="shared" si="281"/>
        <v>-0.22222222222222221</v>
      </c>
      <c r="F1640" s="48">
        <f t="shared" si="281"/>
        <v>-0.1951219512195122</v>
      </c>
      <c r="G1640" s="48">
        <f t="shared" si="281"/>
        <v>-5.0847457627118647E-2</v>
      </c>
      <c r="H1640" s="48">
        <f t="shared" si="281"/>
        <v>4.0816326530612242E-2</v>
      </c>
      <c r="I1640" s="48">
        <f t="shared" si="281"/>
        <v>0.3728813559322034</v>
      </c>
      <c r="J1640" s="48">
        <f t="shared" si="281"/>
        <v>-0.23809523809523808</v>
      </c>
      <c r="K1640" s="48">
        <f t="shared" si="281"/>
        <v>-3.125E-2</v>
      </c>
      <c r="L1640" s="48">
        <f t="shared" si="281"/>
        <v>5.8823529411764705E-2</v>
      </c>
      <c r="M1640" s="49">
        <v>-1.6274293001678354E-2</v>
      </c>
    </row>
    <row r="1641" spans="1:13" ht="16.5" thickBot="1">
      <c r="A1641" s="28" t="s">
        <v>37</v>
      </c>
      <c r="B1641" s="47" t="s">
        <v>47</v>
      </c>
      <c r="C1641" s="48">
        <f t="shared" si="281"/>
        <v>0.78846153846153844</v>
      </c>
      <c r="D1641" s="48" t="e">
        <f t="shared" si="281"/>
        <v>#VALUE!</v>
      </c>
      <c r="E1641" s="48" t="e">
        <f t="shared" si="281"/>
        <v>#VALUE!</v>
      </c>
      <c r="F1641" s="48" t="e">
        <f t="shared" si="281"/>
        <v>#VALUE!</v>
      </c>
      <c r="G1641" s="48">
        <f t="shared" si="281"/>
        <v>0.36734693877551022</v>
      </c>
      <c r="H1641" s="48">
        <f t="shared" si="281"/>
        <v>0.56451612903225812</v>
      </c>
      <c r="I1641" s="48">
        <f t="shared" si="281"/>
        <v>0.46808510638297873</v>
      </c>
      <c r="J1641" s="48">
        <f t="shared" si="281"/>
        <v>0.1891891891891892</v>
      </c>
      <c r="K1641" s="48">
        <f t="shared" si="281"/>
        <v>0.15384615384615385</v>
      </c>
      <c r="L1641" s="48">
        <f t="shared" si="281"/>
        <v>0.12121212121212122</v>
      </c>
      <c r="M1641" s="49">
        <v>0.53010060230045564</v>
      </c>
    </row>
    <row r="1642" spans="1:13" ht="16.5" thickBot="1">
      <c r="A1642" s="28" t="s">
        <v>38</v>
      </c>
      <c r="B1642" s="47" t="s">
        <v>47</v>
      </c>
      <c r="C1642" s="48" t="e">
        <f t="shared" si="281"/>
        <v>#VALUE!</v>
      </c>
      <c r="D1642" s="48" t="e">
        <f t="shared" si="281"/>
        <v>#VALUE!</v>
      </c>
      <c r="E1642" s="48" t="e">
        <f t="shared" si="281"/>
        <v>#VALUE!</v>
      </c>
      <c r="F1642" s="48" t="e">
        <f t="shared" si="281"/>
        <v>#VALUE!</v>
      </c>
      <c r="G1642" s="48" t="e">
        <f t="shared" si="281"/>
        <v>#VALUE!</v>
      </c>
      <c r="H1642" s="48">
        <f t="shared" si="281"/>
        <v>0.38709677419354838</v>
      </c>
      <c r="I1642" s="48">
        <f t="shared" si="281"/>
        <v>0.48148148148148145</v>
      </c>
      <c r="J1642" s="48">
        <f t="shared" si="281"/>
        <v>0.4</v>
      </c>
      <c r="K1642" s="48">
        <f t="shared" si="281"/>
        <v>0.2</v>
      </c>
      <c r="L1642" s="48">
        <f t="shared" si="281"/>
        <v>0.36363636363636365</v>
      </c>
      <c r="M1642" s="49">
        <v>-1.8046573259476488</v>
      </c>
    </row>
    <row r="1643" spans="1:13" ht="16.5" thickBot="1">
      <c r="A1643" s="28" t="s">
        <v>39</v>
      </c>
      <c r="B1643" s="47" t="s">
        <v>47</v>
      </c>
      <c r="C1643" s="48" t="e">
        <f t="shared" si="281"/>
        <v>#VALUE!</v>
      </c>
      <c r="D1643" s="48" t="e">
        <f t="shared" si="281"/>
        <v>#VALUE!</v>
      </c>
      <c r="E1643" s="48" t="e">
        <f t="shared" si="281"/>
        <v>#VALUE!</v>
      </c>
      <c r="F1643" s="48" t="e">
        <f t="shared" si="281"/>
        <v>#VALUE!</v>
      </c>
      <c r="G1643" s="48" t="e">
        <f t="shared" si="281"/>
        <v>#VALUE!</v>
      </c>
      <c r="H1643" s="48">
        <f t="shared" si="281"/>
        <v>0.46153846153846156</v>
      </c>
      <c r="I1643" s="48" t="e">
        <f t="shared" si="281"/>
        <v>#VALUE!</v>
      </c>
      <c r="J1643" s="48">
        <f t="shared" si="281"/>
        <v>7.1428571428571425E-2</v>
      </c>
      <c r="K1643" s="48">
        <f t="shared" si="281"/>
        <v>-0.13333333333333333</v>
      </c>
      <c r="L1643" s="48">
        <f t="shared" si="281"/>
        <v>8.3333333333333329E-2</v>
      </c>
      <c r="M1643" s="49">
        <v>-0.66573838442259503</v>
      </c>
    </row>
    <row r="1644" spans="1:13" ht="16.5" thickBot="1">
      <c r="A1644" s="28" t="s">
        <v>40</v>
      </c>
      <c r="B1644" s="47" t="s">
        <v>47</v>
      </c>
      <c r="C1644" s="48" t="e">
        <f t="shared" si="281"/>
        <v>#VALUE!</v>
      </c>
      <c r="D1644" s="48" t="e">
        <f t="shared" si="281"/>
        <v>#VALUE!</v>
      </c>
      <c r="E1644" s="48" t="e">
        <f t="shared" si="281"/>
        <v>#VALUE!</v>
      </c>
      <c r="F1644" s="48">
        <f t="shared" si="281"/>
        <v>1</v>
      </c>
      <c r="G1644" s="48" t="e">
        <f t="shared" si="281"/>
        <v>#VALUE!</v>
      </c>
      <c r="H1644" s="48">
        <f t="shared" si="281"/>
        <v>0.53846153846153844</v>
      </c>
      <c r="I1644" s="48" t="e">
        <f t="shared" si="281"/>
        <v>#VALUE!</v>
      </c>
      <c r="J1644" s="48" t="e">
        <f t="shared" si="281"/>
        <v>#VALUE!</v>
      </c>
      <c r="K1644" s="48">
        <f t="shared" si="281"/>
        <v>0.15384615384615385</v>
      </c>
      <c r="L1644" s="48" t="e">
        <f t="shared" si="281"/>
        <v>#VALUE!</v>
      </c>
      <c r="M1644" s="49">
        <v>0.40841144149967679</v>
      </c>
    </row>
    <row r="1645" spans="1:13" ht="16.5" thickBot="1">
      <c r="A1645" s="33" t="s">
        <v>41</v>
      </c>
      <c r="B1645" s="47" t="s">
        <v>47</v>
      </c>
      <c r="C1645" s="48"/>
      <c r="D1645" s="48"/>
      <c r="E1645" s="48"/>
      <c r="F1645" s="48" t="e">
        <f t="shared" si="281"/>
        <v>#VALUE!</v>
      </c>
      <c r="G1645" s="48"/>
      <c r="H1645" s="48" t="e">
        <f t="shared" si="281"/>
        <v>#VALUE!</v>
      </c>
      <c r="I1645" s="48">
        <f t="shared" si="281"/>
        <v>1</v>
      </c>
      <c r="J1645" s="48" t="e">
        <f t="shared" si="281"/>
        <v>#VALUE!</v>
      </c>
      <c r="K1645" s="48" t="e">
        <f t="shared" si="281"/>
        <v>#VALUE!</v>
      </c>
      <c r="L1645" s="48" t="e">
        <f>(K1596-L1597)/K1596</f>
        <v>#VALUE!</v>
      </c>
      <c r="M1645" s="49">
        <v>-0.19696969696969693</v>
      </c>
    </row>
    <row r="1646" spans="1:13" ht="17.25" thickTop="1" thickBot="1">
      <c r="A1646" s="64" t="s">
        <v>42</v>
      </c>
      <c r="B1646" s="51"/>
      <c r="C1646" s="51"/>
      <c r="D1646" s="51"/>
      <c r="E1646" s="51"/>
      <c r="F1646" s="51"/>
      <c r="G1646" s="51">
        <f t="shared" ref="G1646:L1646" si="282">(B1592-G1597)/B1592</f>
        <v>1</v>
      </c>
      <c r="H1646" s="51" t="e">
        <f t="shared" si="282"/>
        <v>#VALUE!</v>
      </c>
      <c r="I1646" s="51">
        <f t="shared" si="282"/>
        <v>1</v>
      </c>
      <c r="J1646" s="51" t="e">
        <f t="shared" si="282"/>
        <v>#VALUE!</v>
      </c>
      <c r="K1646" s="51" t="e">
        <f t="shared" si="282"/>
        <v>#VALUE!</v>
      </c>
      <c r="L1646" s="51" t="e">
        <f t="shared" si="282"/>
        <v>#VALUE!</v>
      </c>
      <c r="M1646" s="49">
        <v>0.96658259759341714</v>
      </c>
    </row>
    <row r="1647" spans="1:13" ht="32.25" thickBot="1">
      <c r="A1647" s="64" t="s">
        <v>67</v>
      </c>
      <c r="B1647" s="53"/>
      <c r="C1647" s="53"/>
      <c r="D1647" s="53"/>
      <c r="E1647" s="53"/>
      <c r="F1647" s="53"/>
      <c r="G1647" s="53"/>
      <c r="H1647" s="53"/>
      <c r="I1647" s="53"/>
      <c r="J1647" s="54"/>
      <c r="K1647" s="54" t="e">
        <f>AVERAGE(G1646:K1646)</f>
        <v>#VALUE!</v>
      </c>
      <c r="L1647" s="54" t="e">
        <f>AVERAGE(H1646:L1646)</f>
        <v>#VALUE!</v>
      </c>
      <c r="M1647" s="54"/>
    </row>
    <row r="1648" spans="1:13" ht="15.75">
      <c r="A1648" s="18"/>
      <c r="B1648" s="20"/>
      <c r="C1648" s="20"/>
      <c r="D1648" s="20"/>
      <c r="E1648" s="20"/>
      <c r="F1648" s="20"/>
      <c r="G1648" s="19"/>
      <c r="H1648" s="19"/>
      <c r="I1648" s="19"/>
      <c r="J1648" s="19"/>
      <c r="K1648" s="19"/>
      <c r="L1648" s="19"/>
    </row>
    <row r="1649" spans="1:14" ht="16.5" thickBot="1">
      <c r="A1649" s="50"/>
      <c r="B1649" s="53"/>
      <c r="C1649" s="53"/>
      <c r="D1649" s="53"/>
      <c r="E1649" s="53"/>
      <c r="F1649" s="53"/>
      <c r="G1649" s="53"/>
      <c r="H1649" s="53"/>
      <c r="I1649" s="53"/>
      <c r="J1649" s="54"/>
      <c r="K1649" s="54"/>
      <c r="L1649" s="54"/>
      <c r="M1649" s="54"/>
      <c r="N1649" s="54"/>
    </row>
    <row r="1651" spans="1:14" ht="15.75">
      <c r="A1651" s="1" t="s">
        <v>131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1:14" ht="16.5" thickBo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1:14" ht="16.5" thickBot="1">
      <c r="A1653" s="3"/>
      <c r="B1653" s="4" t="s">
        <v>1</v>
      </c>
      <c r="C1653" s="4" t="s">
        <v>2</v>
      </c>
      <c r="D1653" s="4" t="s">
        <v>3</v>
      </c>
      <c r="E1653" s="4" t="s">
        <v>4</v>
      </c>
      <c r="F1653" s="4" t="s">
        <v>5</v>
      </c>
      <c r="G1653" s="4" t="s">
        <v>6</v>
      </c>
      <c r="H1653" s="4" t="s">
        <v>7</v>
      </c>
      <c r="I1653" s="4" t="s">
        <v>8</v>
      </c>
      <c r="J1653" s="4" t="s">
        <v>9</v>
      </c>
      <c r="K1653" s="4" t="s">
        <v>10</v>
      </c>
      <c r="L1653" s="4" t="s">
        <v>11</v>
      </c>
    </row>
    <row r="1654" spans="1:14" ht="16.5" thickBot="1">
      <c r="A1654" s="5" t="s">
        <v>12</v>
      </c>
      <c r="D1654" s="6" t="s">
        <v>243</v>
      </c>
    </row>
    <row r="1655" spans="1:14" ht="16.5" thickBot="1">
      <c r="A1655" s="5">
        <v>1</v>
      </c>
      <c r="B1655" s="6"/>
      <c r="C1655" s="6"/>
      <c r="D1655" s="6"/>
      <c r="E1655" s="6"/>
      <c r="F1655" s="7"/>
      <c r="G1655" s="8"/>
      <c r="H1655" s="8"/>
      <c r="I1655" s="8"/>
      <c r="J1655" s="8"/>
      <c r="K1655" s="8"/>
      <c r="L1655" s="65"/>
    </row>
    <row r="1656" spans="1:14" ht="16.5" thickBot="1">
      <c r="A1656" s="5">
        <v>2</v>
      </c>
      <c r="B1656" s="6"/>
      <c r="C1656" s="6"/>
      <c r="D1656" s="6"/>
      <c r="E1656" s="6"/>
      <c r="F1656" s="7"/>
      <c r="G1656" s="8"/>
      <c r="H1656" s="8"/>
      <c r="I1656" s="8"/>
      <c r="J1656" s="8"/>
      <c r="K1656" s="8"/>
      <c r="L1656" s="65"/>
    </row>
    <row r="1657" spans="1:14" ht="16.5" thickBot="1">
      <c r="A1657" s="5">
        <v>3</v>
      </c>
      <c r="D1657" s="6" t="s">
        <v>243</v>
      </c>
    </row>
    <row r="1658" spans="1:14" ht="16.5" thickBot="1">
      <c r="A1658" s="5">
        <v>4</v>
      </c>
      <c r="E1658" s="6">
        <v>10</v>
      </c>
      <c r="F1658" s="6" t="s">
        <v>243</v>
      </c>
      <c r="G1658" s="6" t="s">
        <v>243</v>
      </c>
      <c r="J1658" s="6" t="s">
        <v>243</v>
      </c>
      <c r="K1658" s="6" t="s">
        <v>243</v>
      </c>
    </row>
    <row r="1659" spans="1:14" ht="16.5" thickBot="1">
      <c r="A1659" s="5">
        <v>5</v>
      </c>
      <c r="B1659" s="6">
        <v>103</v>
      </c>
      <c r="C1659" s="6">
        <v>45</v>
      </c>
      <c r="D1659" s="6">
        <v>76</v>
      </c>
      <c r="E1659" s="6">
        <v>81</v>
      </c>
      <c r="F1659" s="6">
        <v>100</v>
      </c>
      <c r="G1659" s="6">
        <v>78</v>
      </c>
      <c r="H1659" s="6">
        <v>53</v>
      </c>
      <c r="I1659" s="6">
        <v>79</v>
      </c>
      <c r="J1659" s="6">
        <v>90</v>
      </c>
      <c r="K1659" s="6">
        <v>72</v>
      </c>
      <c r="L1659" s="6">
        <v>66</v>
      </c>
    </row>
    <row r="1660" spans="1:14" ht="16.5" thickBot="1">
      <c r="A1660" s="5">
        <v>6</v>
      </c>
      <c r="B1660" s="6">
        <v>89</v>
      </c>
      <c r="C1660" s="6">
        <v>103</v>
      </c>
      <c r="D1660" s="6">
        <v>96</v>
      </c>
      <c r="E1660" s="6">
        <v>93</v>
      </c>
      <c r="F1660" s="6">
        <v>84</v>
      </c>
      <c r="G1660" s="6">
        <v>96</v>
      </c>
      <c r="H1660" s="6">
        <v>85</v>
      </c>
      <c r="I1660" s="6">
        <v>71</v>
      </c>
      <c r="J1660" s="6">
        <v>85</v>
      </c>
      <c r="K1660" s="6">
        <v>88</v>
      </c>
      <c r="L1660" s="6">
        <v>79</v>
      </c>
    </row>
    <row r="1661" spans="1:14" ht="16.5" thickBot="1">
      <c r="A1661" s="5">
        <v>7</v>
      </c>
      <c r="B1661" s="6">
        <v>98</v>
      </c>
      <c r="C1661" s="6">
        <v>95</v>
      </c>
      <c r="D1661" s="6">
        <v>110</v>
      </c>
      <c r="E1661" s="6">
        <v>111</v>
      </c>
      <c r="F1661" s="6">
        <v>90</v>
      </c>
      <c r="G1661" s="6">
        <v>91</v>
      </c>
      <c r="H1661" s="6">
        <v>98</v>
      </c>
      <c r="I1661" s="6">
        <v>81</v>
      </c>
      <c r="J1661" s="6">
        <v>83</v>
      </c>
      <c r="K1661" s="6">
        <v>80</v>
      </c>
      <c r="L1661" s="6">
        <v>85</v>
      </c>
    </row>
    <row r="1662" spans="1:14" ht="16.5" thickBot="1">
      <c r="A1662" s="5">
        <v>8</v>
      </c>
      <c r="B1662" s="6">
        <v>152</v>
      </c>
      <c r="C1662" s="6">
        <v>137</v>
      </c>
      <c r="D1662" s="6">
        <v>114</v>
      </c>
      <c r="E1662" s="6">
        <v>149</v>
      </c>
      <c r="F1662" s="6">
        <v>121</v>
      </c>
      <c r="G1662" s="6">
        <v>107</v>
      </c>
      <c r="H1662" s="6">
        <v>105</v>
      </c>
      <c r="I1662" s="6">
        <v>113</v>
      </c>
      <c r="J1662" s="6">
        <v>99</v>
      </c>
      <c r="K1662" s="6">
        <v>77</v>
      </c>
      <c r="L1662" s="6">
        <v>71</v>
      </c>
    </row>
    <row r="1663" spans="1:14" ht="16.5" thickBot="1">
      <c r="A1663" s="5">
        <v>9</v>
      </c>
      <c r="B1663" s="6">
        <v>122</v>
      </c>
      <c r="C1663" s="6">
        <v>122</v>
      </c>
      <c r="D1663" s="6">
        <v>112</v>
      </c>
      <c r="E1663" s="6">
        <v>86</v>
      </c>
      <c r="F1663" s="6">
        <v>113</v>
      </c>
      <c r="G1663" s="6">
        <v>89</v>
      </c>
      <c r="H1663" s="6">
        <v>94</v>
      </c>
      <c r="I1663" s="6">
        <v>81</v>
      </c>
      <c r="J1663" s="6">
        <v>80</v>
      </c>
      <c r="K1663" s="6">
        <v>70</v>
      </c>
      <c r="L1663" s="6">
        <v>75</v>
      </c>
    </row>
    <row r="1664" spans="1:14" ht="16.5" thickBot="1">
      <c r="A1664" s="5">
        <v>10</v>
      </c>
      <c r="B1664" s="6">
        <v>112</v>
      </c>
      <c r="C1664" s="6">
        <v>108</v>
      </c>
      <c r="D1664" s="6">
        <v>110</v>
      </c>
      <c r="E1664" s="6">
        <v>91</v>
      </c>
      <c r="F1664" s="6">
        <v>63</v>
      </c>
      <c r="G1664" s="6">
        <v>76</v>
      </c>
      <c r="H1664" s="6">
        <v>72</v>
      </c>
      <c r="I1664" s="6">
        <v>79</v>
      </c>
      <c r="J1664" s="6">
        <v>43</v>
      </c>
      <c r="K1664" s="6">
        <v>50</v>
      </c>
      <c r="L1664" s="6">
        <v>45</v>
      </c>
    </row>
    <row r="1665" spans="1:12" ht="16.5" thickBot="1">
      <c r="A1665" s="5">
        <v>11</v>
      </c>
      <c r="B1665" s="6">
        <v>88</v>
      </c>
      <c r="C1665" s="6">
        <v>97</v>
      </c>
      <c r="D1665" s="6">
        <v>92</v>
      </c>
      <c r="E1665" s="6">
        <v>91</v>
      </c>
      <c r="F1665" s="6">
        <v>57</v>
      </c>
      <c r="G1665" s="6">
        <v>42</v>
      </c>
      <c r="H1665" s="6">
        <v>68</v>
      </c>
      <c r="I1665" s="6">
        <v>58</v>
      </c>
      <c r="J1665" s="6">
        <v>35</v>
      </c>
      <c r="K1665" s="6">
        <v>25</v>
      </c>
      <c r="L1665" s="6">
        <v>45</v>
      </c>
    </row>
    <row r="1666" spans="1:12" ht="16.5" thickBot="1">
      <c r="A1666" s="5">
        <v>12</v>
      </c>
      <c r="B1666" s="6">
        <v>14</v>
      </c>
      <c r="C1666" s="6">
        <v>48</v>
      </c>
      <c r="D1666" s="6">
        <v>73</v>
      </c>
      <c r="E1666" s="6">
        <v>65</v>
      </c>
      <c r="F1666" s="6" t="s">
        <v>243</v>
      </c>
      <c r="G1666" s="6">
        <v>13</v>
      </c>
      <c r="H1666" s="6">
        <v>20</v>
      </c>
      <c r="I1666" s="6">
        <v>45</v>
      </c>
      <c r="J1666" s="6" t="s">
        <v>243</v>
      </c>
      <c r="K1666" s="6" t="s">
        <v>243</v>
      </c>
      <c r="L1666" s="6" t="s">
        <v>243</v>
      </c>
    </row>
    <row r="1667" spans="1:12" ht="16.5" thickBot="1">
      <c r="A1667" s="5" t="s">
        <v>13</v>
      </c>
      <c r="C1667" s="6" t="s">
        <v>243</v>
      </c>
      <c r="E1667" s="6" t="s">
        <v>243</v>
      </c>
    </row>
    <row r="1668" spans="1:12" ht="32.25" thickBot="1">
      <c r="A1668" s="10" t="s">
        <v>14</v>
      </c>
      <c r="B1668" s="11">
        <v>778</v>
      </c>
      <c r="C1668" s="6" t="s">
        <v>243</v>
      </c>
      <c r="D1668" s="11">
        <v>785</v>
      </c>
      <c r="E1668" s="6" t="s">
        <v>243</v>
      </c>
      <c r="F1668" s="11">
        <v>640</v>
      </c>
      <c r="G1668" s="6" t="s">
        <v>243</v>
      </c>
      <c r="H1668" s="11">
        <v>595</v>
      </c>
      <c r="I1668" s="11">
        <v>607</v>
      </c>
      <c r="J1668" s="11">
        <v>529</v>
      </c>
      <c r="K1668" s="11">
        <v>468</v>
      </c>
      <c r="L1668" s="6" t="s">
        <v>243</v>
      </c>
    </row>
    <row r="1669" spans="1:12" ht="48" thickBot="1">
      <c r="A1669" s="10" t="s">
        <v>15</v>
      </c>
      <c r="B1669" s="56"/>
      <c r="C1669" s="12" t="e">
        <f t="shared" ref="C1669:L1669" si="283">((C1668-B1668)/B1668)</f>
        <v>#VALUE!</v>
      </c>
      <c r="D1669" s="12" t="e">
        <f t="shared" si="283"/>
        <v>#VALUE!</v>
      </c>
      <c r="E1669" s="12" t="e">
        <f t="shared" si="283"/>
        <v>#VALUE!</v>
      </c>
      <c r="F1669" s="12" t="e">
        <f t="shared" si="283"/>
        <v>#VALUE!</v>
      </c>
      <c r="G1669" s="12" t="e">
        <f t="shared" si="283"/>
        <v>#VALUE!</v>
      </c>
      <c r="H1669" s="12" t="e">
        <f t="shared" si="283"/>
        <v>#VALUE!</v>
      </c>
      <c r="I1669" s="12">
        <f t="shared" si="283"/>
        <v>2.0168067226890758E-2</v>
      </c>
      <c r="J1669" s="12">
        <f t="shared" si="283"/>
        <v>-0.12850082372322899</v>
      </c>
      <c r="K1669" s="12">
        <f t="shared" si="283"/>
        <v>-0.11531190926275993</v>
      </c>
      <c r="L1669" s="12" t="e">
        <f t="shared" si="283"/>
        <v>#VALUE!</v>
      </c>
    </row>
    <row r="1670" spans="1:12" ht="48" thickBot="1">
      <c r="A1670" s="10" t="s">
        <v>16</v>
      </c>
      <c r="B1670" s="12"/>
      <c r="C1670" s="12"/>
      <c r="D1670" s="12"/>
      <c r="E1670" s="12"/>
      <c r="F1670" s="13"/>
      <c r="G1670" s="13" t="e">
        <f t="shared" ref="G1670:L1670" si="284">(G1668-B1668)/B1668</f>
        <v>#VALUE!</v>
      </c>
      <c r="H1670" s="13" t="e">
        <f t="shared" si="284"/>
        <v>#VALUE!</v>
      </c>
      <c r="I1670" s="13">
        <f t="shared" si="284"/>
        <v>-0.2267515923566879</v>
      </c>
      <c r="J1670" s="13" t="e">
        <f t="shared" si="284"/>
        <v>#VALUE!</v>
      </c>
      <c r="K1670" s="13">
        <f t="shared" si="284"/>
        <v>-0.26874999999999999</v>
      </c>
      <c r="L1670" s="13" t="e">
        <f t="shared" si="284"/>
        <v>#VALUE!</v>
      </c>
    </row>
    <row r="1671" spans="1:12" ht="48" thickBot="1">
      <c r="A1671" s="10" t="s">
        <v>17</v>
      </c>
      <c r="B1671" s="12"/>
      <c r="C1671" s="12"/>
      <c r="D1671" s="12"/>
      <c r="E1671" s="12"/>
      <c r="F1671" s="12"/>
      <c r="G1671" s="12"/>
      <c r="H1671" s="12"/>
      <c r="I1671" s="12"/>
      <c r="J1671" s="12"/>
      <c r="K1671" s="13"/>
      <c r="L1671" s="13" t="e">
        <f>(L1668-B1668)/B1668</f>
        <v>#VALUE!</v>
      </c>
    </row>
    <row r="1672" spans="1:12" ht="32.25" thickBot="1">
      <c r="A1672" s="10" t="s">
        <v>18</v>
      </c>
      <c r="B1672" s="14">
        <v>2937</v>
      </c>
      <c r="C1672" s="14">
        <v>2834</v>
      </c>
      <c r="D1672" s="14">
        <v>2789</v>
      </c>
      <c r="E1672" s="14">
        <v>2682</v>
      </c>
      <c r="F1672" s="14">
        <v>2625</v>
      </c>
      <c r="G1672" s="67">
        <v>2557</v>
      </c>
      <c r="H1672" s="67">
        <v>2400</v>
      </c>
      <c r="I1672" s="67">
        <v>2328</v>
      </c>
      <c r="J1672" s="67">
        <v>2232</v>
      </c>
      <c r="K1672" s="67">
        <v>2153</v>
      </c>
      <c r="L1672" s="68">
        <v>2103</v>
      </c>
    </row>
    <row r="1673" spans="1:12" ht="63.75" thickBot="1">
      <c r="A1673" s="10" t="s">
        <v>19</v>
      </c>
      <c r="B1673" s="16"/>
      <c r="C1673" s="12">
        <f t="shared" ref="C1673:L1673" si="285">(C1672-B1672)/B1672</f>
        <v>-3.5069799114742936E-2</v>
      </c>
      <c r="D1673" s="12">
        <f t="shared" si="285"/>
        <v>-1.587861679604799E-2</v>
      </c>
      <c r="E1673" s="12">
        <f t="shared" si="285"/>
        <v>-3.8365005378271783E-2</v>
      </c>
      <c r="F1673" s="12">
        <f t="shared" si="285"/>
        <v>-2.1252796420581657E-2</v>
      </c>
      <c r="G1673" s="12">
        <f t="shared" si="285"/>
        <v>-2.5904761904761906E-2</v>
      </c>
      <c r="H1673" s="12">
        <f t="shared" si="285"/>
        <v>-6.1400078216660152E-2</v>
      </c>
      <c r="I1673" s="12">
        <f t="shared" si="285"/>
        <v>-0.03</v>
      </c>
      <c r="J1673" s="12">
        <f t="shared" si="285"/>
        <v>-4.1237113402061855E-2</v>
      </c>
      <c r="K1673" s="12">
        <f t="shared" si="285"/>
        <v>-3.5394265232974911E-2</v>
      </c>
      <c r="L1673" s="12">
        <f t="shared" si="285"/>
        <v>-2.3223409196470042E-2</v>
      </c>
    </row>
    <row r="1674" spans="1:12" ht="63.75" thickBot="1">
      <c r="A1674" s="10" t="s">
        <v>20</v>
      </c>
      <c r="B1674" s="16"/>
      <c r="C1674" s="17"/>
      <c r="D1674" s="17"/>
      <c r="E1674" s="17"/>
      <c r="F1674" s="17"/>
      <c r="G1674" s="12">
        <f t="shared" ref="G1674:L1674" si="286">(G1672-B1672)/B1672</f>
        <v>-0.12938372488934285</v>
      </c>
      <c r="H1674" s="12">
        <f t="shared" si="286"/>
        <v>-0.15314043754410728</v>
      </c>
      <c r="I1674" s="12">
        <f t="shared" si="286"/>
        <v>-0.16529221943348871</v>
      </c>
      <c r="J1674" s="12">
        <f t="shared" si="286"/>
        <v>-0.16778523489932887</v>
      </c>
      <c r="K1674" s="12">
        <f t="shared" si="286"/>
        <v>-0.17980952380952381</v>
      </c>
      <c r="L1674" s="12">
        <f t="shared" si="286"/>
        <v>-0.17755181853734844</v>
      </c>
    </row>
    <row r="1675" spans="1:12" ht="63.75" thickBot="1">
      <c r="A1675" s="10" t="s">
        <v>21</v>
      </c>
      <c r="B1675" s="16"/>
      <c r="C1675" s="17"/>
      <c r="D1675" s="17"/>
      <c r="E1675" s="17"/>
      <c r="F1675" s="17"/>
      <c r="G1675" s="12"/>
      <c r="H1675" s="12"/>
      <c r="I1675" s="12"/>
      <c r="J1675" s="12"/>
      <c r="K1675" s="12"/>
      <c r="L1675" s="12">
        <f>(L1672-B1672)/B1672</f>
        <v>-0.28396322778345251</v>
      </c>
    </row>
    <row r="1676" spans="1:12" ht="32.25" thickBot="1">
      <c r="A1676" s="10" t="s">
        <v>22</v>
      </c>
      <c r="B1676" s="12">
        <f t="shared" ref="B1676:L1676" si="287">B1668/B1672</f>
        <v>0.26489615253660198</v>
      </c>
      <c r="C1676" s="12" t="e">
        <f t="shared" si="287"/>
        <v>#VALUE!</v>
      </c>
      <c r="D1676" s="12">
        <f t="shared" si="287"/>
        <v>0.2814628899247042</v>
      </c>
      <c r="E1676" s="12" t="e">
        <f t="shared" si="287"/>
        <v>#VALUE!</v>
      </c>
      <c r="F1676" s="12">
        <f t="shared" si="287"/>
        <v>0.24380952380952381</v>
      </c>
      <c r="G1676" s="12" t="e">
        <f t="shared" si="287"/>
        <v>#VALUE!</v>
      </c>
      <c r="H1676" s="12">
        <f t="shared" si="287"/>
        <v>0.24791666666666667</v>
      </c>
      <c r="I1676" s="12">
        <f t="shared" si="287"/>
        <v>0.26073883161512029</v>
      </c>
      <c r="J1676" s="12">
        <f t="shared" si="287"/>
        <v>0.23700716845878136</v>
      </c>
      <c r="K1676" s="12">
        <f t="shared" si="287"/>
        <v>0.2173711100789596</v>
      </c>
      <c r="L1676" s="12" t="e">
        <f t="shared" si="287"/>
        <v>#VALUE!</v>
      </c>
    </row>
    <row r="1677" spans="1:12" ht="63">
      <c r="A1677" s="18" t="s">
        <v>23</v>
      </c>
      <c r="B1677" s="19"/>
      <c r="C1677" s="19" t="e">
        <f t="shared" ref="C1677:K1677" si="288">(C1676-B1676)</f>
        <v>#VALUE!</v>
      </c>
      <c r="D1677" s="19" t="e">
        <f t="shared" si="288"/>
        <v>#VALUE!</v>
      </c>
      <c r="E1677" s="19" t="e">
        <f t="shared" si="288"/>
        <v>#VALUE!</v>
      </c>
      <c r="F1677" s="19" t="e">
        <f t="shared" si="288"/>
        <v>#VALUE!</v>
      </c>
      <c r="G1677" s="19" t="e">
        <f t="shared" si="288"/>
        <v>#VALUE!</v>
      </c>
      <c r="H1677" s="19" t="e">
        <f t="shared" si="288"/>
        <v>#VALUE!</v>
      </c>
      <c r="I1677" s="19">
        <f t="shared" si="288"/>
        <v>1.2822164948453618E-2</v>
      </c>
      <c r="J1677" s="19">
        <f t="shared" si="288"/>
        <v>-2.3731663156338928E-2</v>
      </c>
      <c r="K1677" s="19">
        <f t="shared" si="288"/>
        <v>-1.9636058379821769E-2</v>
      </c>
      <c r="L1677" s="19" t="e">
        <f>(L1676-K1676)</f>
        <v>#VALUE!</v>
      </c>
    </row>
    <row r="1678" spans="1:12" ht="63">
      <c r="A1678" s="18" t="s">
        <v>24</v>
      </c>
      <c r="B1678" s="19"/>
      <c r="C1678" s="19"/>
      <c r="D1678" s="19"/>
      <c r="E1678" s="19"/>
      <c r="F1678" s="19"/>
      <c r="G1678" s="19" t="e">
        <f>G1676-B1676</f>
        <v>#VALUE!</v>
      </c>
      <c r="H1678" s="19" t="e">
        <f t="shared" ref="H1678:K1678" si="289">H1676-C1676</f>
        <v>#VALUE!</v>
      </c>
      <c r="I1678" s="19">
        <f t="shared" si="289"/>
        <v>-2.0724058309583904E-2</v>
      </c>
      <c r="J1678" s="19" t="e">
        <f t="shared" si="289"/>
        <v>#VALUE!</v>
      </c>
      <c r="K1678" s="19">
        <f t="shared" si="289"/>
        <v>-2.6438413730564214E-2</v>
      </c>
      <c r="L1678" s="19" t="e">
        <f>L1676-G1676</f>
        <v>#VALUE!</v>
      </c>
    </row>
    <row r="1679" spans="1:12" ht="63">
      <c r="A1679" s="18" t="s">
        <v>25</v>
      </c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 t="e">
        <f>L1676-B1676</f>
        <v>#VALUE!</v>
      </c>
    </row>
    <row r="1680" spans="1:12" ht="15.75">
      <c r="A1680" s="18"/>
      <c r="B1680" s="20"/>
      <c r="C1680" s="20"/>
      <c r="D1680" s="20"/>
      <c r="E1680" s="20"/>
      <c r="F1680" s="20"/>
      <c r="G1680" s="19"/>
      <c r="H1680" s="19"/>
      <c r="I1680" s="19"/>
      <c r="J1680" s="19"/>
      <c r="K1680" s="19"/>
      <c r="L1680" s="19"/>
    </row>
    <row r="1681" spans="1:13" ht="15.75">
      <c r="A1681" s="21" t="s">
        <v>132</v>
      </c>
      <c r="B1681" s="21"/>
      <c r="C1681" s="21"/>
      <c r="D1681" s="21"/>
      <c r="E1681" s="21"/>
      <c r="F1681" s="21"/>
      <c r="G1681" s="22"/>
      <c r="H1681" s="22"/>
      <c r="I1681" s="22"/>
      <c r="J1681" s="22"/>
      <c r="K1681" s="22"/>
      <c r="L1681" s="22"/>
      <c r="M1681" s="23"/>
    </row>
    <row r="1682" spans="1:13" ht="16.5" thickBot="1">
      <c r="A1682" s="24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3"/>
    </row>
    <row r="1683" spans="1:13" ht="32.25" thickBot="1">
      <c r="A1683" s="57" t="s">
        <v>27</v>
      </c>
      <c r="B1683" s="4" t="s">
        <v>52</v>
      </c>
      <c r="C1683" s="4" t="s">
        <v>53</v>
      </c>
      <c r="D1683" s="4" t="s">
        <v>54</v>
      </c>
      <c r="E1683" s="4" t="s">
        <v>55</v>
      </c>
      <c r="F1683" s="4" t="s">
        <v>56</v>
      </c>
      <c r="G1683" s="4" t="s">
        <v>57</v>
      </c>
      <c r="H1683" s="4" t="s">
        <v>58</v>
      </c>
      <c r="I1683" s="4" t="s">
        <v>59</v>
      </c>
      <c r="J1683" s="4" t="s">
        <v>60</v>
      </c>
      <c r="K1683" s="4" t="s">
        <v>61</v>
      </c>
      <c r="L1683" s="4" t="s">
        <v>62</v>
      </c>
      <c r="M1683" s="58" t="s">
        <v>28</v>
      </c>
    </row>
    <row r="1684" spans="1:13" ht="16.5" thickBot="1">
      <c r="A1684" s="28" t="s">
        <v>29</v>
      </c>
      <c r="B1684" s="29" t="s">
        <v>47</v>
      </c>
      <c r="C1684" s="29"/>
      <c r="D1684" s="29" t="e">
        <f>-D1654</f>
        <v>#VALUE!</v>
      </c>
      <c r="E1684" s="29"/>
      <c r="F1684" s="29"/>
      <c r="G1684" s="29"/>
      <c r="H1684" s="29"/>
      <c r="I1684" s="29"/>
      <c r="J1684" s="29"/>
      <c r="K1684" s="29"/>
      <c r="L1684" s="29"/>
      <c r="M1684" s="6" t="s">
        <v>243</v>
      </c>
    </row>
    <row r="1685" spans="1:13" ht="16.5" thickBot="1">
      <c r="A1685" s="28" t="s">
        <v>30</v>
      </c>
      <c r="B1685" s="59" t="s">
        <v>43</v>
      </c>
      <c r="C1685" s="34"/>
      <c r="D1685" s="34"/>
      <c r="E1685" s="34" t="e">
        <f>D1654-E1655</f>
        <v>#VALUE!</v>
      </c>
      <c r="F1685" s="34"/>
      <c r="G1685" s="34"/>
      <c r="H1685" s="34"/>
      <c r="I1685" s="34"/>
      <c r="J1685" s="34"/>
      <c r="K1685" s="34"/>
      <c r="L1685" s="34"/>
      <c r="M1685" s="6" t="s">
        <v>243</v>
      </c>
    </row>
    <row r="1686" spans="1:13" ht="16.5" thickBot="1">
      <c r="A1686" s="28" t="s">
        <v>31</v>
      </c>
      <c r="B1686" s="59" t="s">
        <v>43</v>
      </c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2"/>
    </row>
    <row r="1687" spans="1:13" ht="16.5" thickBot="1">
      <c r="A1687" s="28" t="s">
        <v>32</v>
      </c>
      <c r="B1687" s="59" t="s">
        <v>43</v>
      </c>
      <c r="C1687" s="34"/>
      <c r="D1687" s="34" t="e">
        <f>C1656-D1657</f>
        <v>#VALUE!</v>
      </c>
      <c r="E1687" s="34"/>
      <c r="F1687" s="34"/>
      <c r="G1687" s="34"/>
      <c r="H1687" s="34"/>
      <c r="I1687" s="34"/>
      <c r="J1687" s="34"/>
      <c r="K1687" s="34"/>
      <c r="L1687" s="34"/>
      <c r="M1687" s="6" t="s">
        <v>243</v>
      </c>
    </row>
    <row r="1688" spans="1:13" ht="16.5" thickBot="1">
      <c r="A1688" s="28" t="s">
        <v>33</v>
      </c>
      <c r="B1688" s="59" t="s">
        <v>43</v>
      </c>
      <c r="C1688" s="34"/>
      <c r="D1688" s="34"/>
      <c r="E1688" s="34" t="e">
        <f t="shared" ref="E1688:K1688" si="290">D1657-E1658</f>
        <v>#VALUE!</v>
      </c>
      <c r="F1688" s="34" t="e">
        <f t="shared" si="290"/>
        <v>#VALUE!</v>
      </c>
      <c r="G1688" s="34" t="e">
        <f t="shared" si="290"/>
        <v>#VALUE!</v>
      </c>
      <c r="H1688" s="34"/>
      <c r="I1688" s="34"/>
      <c r="J1688" s="34" t="e">
        <f t="shared" si="290"/>
        <v>#VALUE!</v>
      </c>
      <c r="K1688" s="34" t="e">
        <f t="shared" si="290"/>
        <v>#VALUE!</v>
      </c>
      <c r="L1688" s="34"/>
      <c r="M1688" s="32">
        <v>-4.5999999999999996</v>
      </c>
    </row>
    <row r="1689" spans="1:13" ht="16.5" thickBot="1">
      <c r="A1689" s="28" t="s">
        <v>34</v>
      </c>
      <c r="B1689" s="59" t="s">
        <v>43</v>
      </c>
      <c r="C1689" s="34">
        <f t="shared" ref="C1689:L1696" si="291">B1658-C1659</f>
        <v>-45</v>
      </c>
      <c r="D1689" s="34">
        <f t="shared" si="291"/>
        <v>-76</v>
      </c>
      <c r="E1689" s="34">
        <f t="shared" si="291"/>
        <v>-81</v>
      </c>
      <c r="F1689" s="34">
        <f t="shared" si="291"/>
        <v>-90</v>
      </c>
      <c r="G1689" s="34" t="e">
        <f t="shared" si="291"/>
        <v>#VALUE!</v>
      </c>
      <c r="H1689" s="34" t="e">
        <f t="shared" si="291"/>
        <v>#VALUE!</v>
      </c>
      <c r="I1689" s="34">
        <f t="shared" si="291"/>
        <v>-79</v>
      </c>
      <c r="J1689" s="34">
        <f t="shared" si="291"/>
        <v>-90</v>
      </c>
      <c r="K1689" s="34" t="e">
        <f t="shared" si="291"/>
        <v>#VALUE!</v>
      </c>
      <c r="L1689" s="34" t="e">
        <f t="shared" si="291"/>
        <v>#VALUE!</v>
      </c>
      <c r="M1689" s="32">
        <v>-71.599999999999994</v>
      </c>
    </row>
    <row r="1690" spans="1:13" ht="16.5" thickBot="1">
      <c r="A1690" s="28" t="s">
        <v>35</v>
      </c>
      <c r="B1690" s="59" t="s">
        <v>43</v>
      </c>
      <c r="C1690" s="34">
        <f t="shared" si="291"/>
        <v>0</v>
      </c>
      <c r="D1690" s="34">
        <f t="shared" si="291"/>
        <v>-51</v>
      </c>
      <c r="E1690" s="34">
        <f t="shared" si="291"/>
        <v>-17</v>
      </c>
      <c r="F1690" s="34">
        <f t="shared" si="291"/>
        <v>-3</v>
      </c>
      <c r="G1690" s="34">
        <f t="shared" si="291"/>
        <v>4</v>
      </c>
      <c r="H1690" s="34">
        <f t="shared" si="291"/>
        <v>-7</v>
      </c>
      <c r="I1690" s="34">
        <f t="shared" si="291"/>
        <v>-18</v>
      </c>
      <c r="J1690" s="34">
        <f t="shared" si="291"/>
        <v>-6</v>
      </c>
      <c r="K1690" s="34">
        <f t="shared" si="291"/>
        <v>2</v>
      </c>
      <c r="L1690" s="34">
        <f t="shared" si="291"/>
        <v>-7</v>
      </c>
      <c r="M1690" s="32">
        <v>-10.3</v>
      </c>
    </row>
    <row r="1691" spans="1:13" ht="16.5" thickBot="1">
      <c r="A1691" s="28" t="s">
        <v>36</v>
      </c>
      <c r="B1691" s="59" t="s">
        <v>43</v>
      </c>
      <c r="C1691" s="34">
        <f t="shared" si="291"/>
        <v>-6</v>
      </c>
      <c r="D1691" s="34">
        <f t="shared" si="291"/>
        <v>-7</v>
      </c>
      <c r="E1691" s="34">
        <f t="shared" si="291"/>
        <v>-15</v>
      </c>
      <c r="F1691" s="34">
        <f t="shared" si="291"/>
        <v>3</v>
      </c>
      <c r="G1691" s="34">
        <f t="shared" si="291"/>
        <v>-7</v>
      </c>
      <c r="H1691" s="34">
        <f t="shared" si="291"/>
        <v>-2</v>
      </c>
      <c r="I1691" s="34">
        <f t="shared" si="291"/>
        <v>4</v>
      </c>
      <c r="J1691" s="34">
        <f t="shared" si="291"/>
        <v>-12</v>
      </c>
      <c r="K1691" s="34">
        <f t="shared" si="291"/>
        <v>5</v>
      </c>
      <c r="L1691" s="34">
        <f t="shared" si="291"/>
        <v>3</v>
      </c>
      <c r="M1691" s="32">
        <v>-3.4</v>
      </c>
    </row>
    <row r="1692" spans="1:13" ht="16.5" thickBot="1">
      <c r="A1692" s="28" t="s">
        <v>37</v>
      </c>
      <c r="B1692" s="59" t="s">
        <v>43</v>
      </c>
      <c r="C1692" s="34">
        <f t="shared" si="291"/>
        <v>-39</v>
      </c>
      <c r="D1692" s="34">
        <f t="shared" si="291"/>
        <v>-19</v>
      </c>
      <c r="E1692" s="34">
        <f t="shared" si="291"/>
        <v>-39</v>
      </c>
      <c r="F1692" s="34">
        <f t="shared" si="291"/>
        <v>-10</v>
      </c>
      <c r="G1692" s="34">
        <f t="shared" si="291"/>
        <v>-17</v>
      </c>
      <c r="H1692" s="34">
        <f t="shared" si="291"/>
        <v>-14</v>
      </c>
      <c r="I1692" s="34">
        <f t="shared" si="291"/>
        <v>-15</v>
      </c>
      <c r="J1692" s="34">
        <f t="shared" si="291"/>
        <v>-18</v>
      </c>
      <c r="K1692" s="34">
        <f t="shared" si="291"/>
        <v>6</v>
      </c>
      <c r="L1692" s="34">
        <f t="shared" si="291"/>
        <v>9</v>
      </c>
      <c r="M1692" s="32">
        <v>-15.6</v>
      </c>
    </row>
    <row r="1693" spans="1:13" ht="16.5" thickBot="1">
      <c r="A1693" s="28" t="s">
        <v>38</v>
      </c>
      <c r="B1693" s="59" t="s">
        <v>43</v>
      </c>
      <c r="C1693" s="34">
        <f t="shared" si="291"/>
        <v>30</v>
      </c>
      <c r="D1693" s="34">
        <f t="shared" si="291"/>
        <v>25</v>
      </c>
      <c r="E1693" s="34">
        <f t="shared" si="291"/>
        <v>28</v>
      </c>
      <c r="F1693" s="34">
        <f t="shared" si="291"/>
        <v>36</v>
      </c>
      <c r="G1693" s="34">
        <f t="shared" si="291"/>
        <v>32</v>
      </c>
      <c r="H1693" s="34">
        <f t="shared" si="291"/>
        <v>13</v>
      </c>
      <c r="I1693" s="34">
        <f t="shared" si="291"/>
        <v>24</v>
      </c>
      <c r="J1693" s="34">
        <f t="shared" si="291"/>
        <v>33</v>
      </c>
      <c r="K1693" s="34">
        <f t="shared" si="291"/>
        <v>29</v>
      </c>
      <c r="L1693" s="34">
        <f t="shared" si="291"/>
        <v>2</v>
      </c>
      <c r="M1693" s="32">
        <v>25.2</v>
      </c>
    </row>
    <row r="1694" spans="1:13" ht="16.5" thickBot="1">
      <c r="A1694" s="28" t="s">
        <v>39</v>
      </c>
      <c r="B1694" s="59" t="s">
        <v>43</v>
      </c>
      <c r="C1694" s="34">
        <f t="shared" si="291"/>
        <v>14</v>
      </c>
      <c r="D1694" s="34">
        <f t="shared" si="291"/>
        <v>12</v>
      </c>
      <c r="E1694" s="34">
        <f t="shared" si="291"/>
        <v>21</v>
      </c>
      <c r="F1694" s="34">
        <f t="shared" si="291"/>
        <v>23</v>
      </c>
      <c r="G1694" s="34">
        <f t="shared" si="291"/>
        <v>37</v>
      </c>
      <c r="H1694" s="34">
        <f t="shared" si="291"/>
        <v>17</v>
      </c>
      <c r="I1694" s="34">
        <f t="shared" si="291"/>
        <v>15</v>
      </c>
      <c r="J1694" s="34">
        <f t="shared" si="291"/>
        <v>38</v>
      </c>
      <c r="K1694" s="34">
        <f t="shared" si="291"/>
        <v>30</v>
      </c>
      <c r="L1694" s="34">
        <f t="shared" si="291"/>
        <v>25</v>
      </c>
      <c r="M1694" s="32">
        <v>23.2</v>
      </c>
    </row>
    <row r="1695" spans="1:13" ht="16.5" thickBot="1">
      <c r="A1695" s="28" t="s">
        <v>40</v>
      </c>
      <c r="B1695" s="59" t="s">
        <v>43</v>
      </c>
      <c r="C1695" s="34">
        <f t="shared" si="291"/>
        <v>15</v>
      </c>
      <c r="D1695" s="34">
        <f t="shared" si="291"/>
        <v>16</v>
      </c>
      <c r="E1695" s="34">
        <f t="shared" si="291"/>
        <v>19</v>
      </c>
      <c r="F1695" s="34">
        <f t="shared" si="291"/>
        <v>34</v>
      </c>
      <c r="G1695" s="34">
        <f t="shared" si="291"/>
        <v>21</v>
      </c>
      <c r="H1695" s="34">
        <f t="shared" si="291"/>
        <v>8</v>
      </c>
      <c r="I1695" s="34">
        <f t="shared" si="291"/>
        <v>14</v>
      </c>
      <c r="J1695" s="34">
        <f t="shared" si="291"/>
        <v>44</v>
      </c>
      <c r="K1695" s="34">
        <f t="shared" si="291"/>
        <v>18</v>
      </c>
      <c r="L1695" s="34">
        <f t="shared" si="291"/>
        <v>5</v>
      </c>
      <c r="M1695" s="32">
        <v>19.399999999999999</v>
      </c>
    </row>
    <row r="1696" spans="1:13" ht="16.5" thickBot="1">
      <c r="A1696" s="33" t="s">
        <v>41</v>
      </c>
      <c r="B1696" s="60" t="s">
        <v>43</v>
      </c>
      <c r="C1696" s="34">
        <f t="shared" si="291"/>
        <v>40</v>
      </c>
      <c r="D1696" s="34">
        <f t="shared" si="291"/>
        <v>24</v>
      </c>
      <c r="E1696" s="34">
        <f t="shared" si="291"/>
        <v>27</v>
      </c>
      <c r="F1696" s="34" t="e">
        <f t="shared" si="291"/>
        <v>#VALUE!</v>
      </c>
      <c r="G1696" s="34">
        <f t="shared" si="291"/>
        <v>44</v>
      </c>
      <c r="H1696" s="34">
        <f t="shared" si="291"/>
        <v>22</v>
      </c>
      <c r="I1696" s="34">
        <f t="shared" si="291"/>
        <v>23</v>
      </c>
      <c r="J1696" s="34" t="e">
        <f t="shared" si="291"/>
        <v>#VALUE!</v>
      </c>
      <c r="K1696" s="34" t="e">
        <f t="shared" si="291"/>
        <v>#VALUE!</v>
      </c>
      <c r="L1696" s="34" t="e">
        <f>K1665-L1666</f>
        <v>#VALUE!</v>
      </c>
      <c r="M1696" s="35">
        <v>36.700000000000003</v>
      </c>
    </row>
    <row r="1697" spans="1:13" ht="17.25" thickTop="1" thickBot="1">
      <c r="A1697" s="37" t="s">
        <v>42</v>
      </c>
      <c r="B1697" s="38" t="s">
        <v>43</v>
      </c>
      <c r="C1697" s="39" t="s">
        <v>47</v>
      </c>
      <c r="D1697" s="39" t="s">
        <v>47</v>
      </c>
      <c r="E1697" s="39" t="s">
        <v>47</v>
      </c>
      <c r="F1697" s="39" t="s">
        <v>47</v>
      </c>
      <c r="G1697" s="39">
        <f t="shared" ref="G1697:L1697" si="292">B1661-G1666</f>
        <v>85</v>
      </c>
      <c r="H1697" s="39">
        <f t="shared" si="292"/>
        <v>75</v>
      </c>
      <c r="I1697" s="39">
        <f t="shared" si="292"/>
        <v>65</v>
      </c>
      <c r="J1697" s="39" t="e">
        <f t="shared" si="292"/>
        <v>#VALUE!</v>
      </c>
      <c r="K1697" s="39" t="e">
        <f t="shared" si="292"/>
        <v>#VALUE!</v>
      </c>
      <c r="L1697" s="39" t="e">
        <f t="shared" si="292"/>
        <v>#VALUE!</v>
      </c>
      <c r="M1697" s="40">
        <v>83.833333333333329</v>
      </c>
    </row>
    <row r="1698" spans="1:13" ht="15.75">
      <c r="A1698" s="41"/>
      <c r="B1698" s="42"/>
      <c r="C1698" s="43"/>
      <c r="D1698" s="43"/>
      <c r="E1698" s="43"/>
      <c r="F1698" s="43"/>
      <c r="G1698" s="43"/>
      <c r="H1698" s="44"/>
      <c r="I1698" s="44"/>
      <c r="J1698" s="44"/>
      <c r="K1698" s="44"/>
      <c r="L1698" s="44"/>
      <c r="M1698" s="43"/>
    </row>
    <row r="1699" spans="1:13" ht="15.75">
      <c r="A1699" s="61"/>
      <c r="B1699" s="62"/>
      <c r="C1699" s="63"/>
      <c r="D1699" s="63"/>
      <c r="E1699" s="63"/>
      <c r="F1699" s="63"/>
      <c r="G1699" s="63"/>
      <c r="H1699" s="63"/>
      <c r="I1699" s="63"/>
      <c r="J1699" s="63"/>
      <c r="K1699" s="63"/>
      <c r="L1699" s="63"/>
      <c r="M1699" s="63"/>
    </row>
    <row r="1700" spans="1:13" ht="15.75">
      <c r="A1700" s="21" t="s">
        <v>133</v>
      </c>
      <c r="B1700" s="21"/>
      <c r="C1700" s="21"/>
      <c r="D1700" s="21"/>
      <c r="E1700" s="21"/>
      <c r="F1700" s="21"/>
      <c r="G1700" s="21"/>
      <c r="H1700" s="22"/>
      <c r="I1700" s="22"/>
      <c r="J1700" s="22"/>
      <c r="K1700" s="22"/>
      <c r="L1700" s="22"/>
      <c r="M1700" s="23"/>
    </row>
    <row r="1701" spans="1:13" ht="16.5" thickBot="1">
      <c r="A1701" s="24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3"/>
    </row>
    <row r="1702" spans="1:13" ht="32.25" thickBot="1">
      <c r="A1702" s="3" t="s">
        <v>27</v>
      </c>
      <c r="B1702" s="4" t="s">
        <v>52</v>
      </c>
      <c r="C1702" s="4" t="s">
        <v>53</v>
      </c>
      <c r="D1702" s="4" t="s">
        <v>54</v>
      </c>
      <c r="E1702" s="4" t="s">
        <v>55</v>
      </c>
      <c r="F1702" s="4" t="s">
        <v>56</v>
      </c>
      <c r="G1702" s="4" t="s">
        <v>57</v>
      </c>
      <c r="H1702" s="4" t="s">
        <v>58</v>
      </c>
      <c r="I1702" s="4" t="s">
        <v>59</v>
      </c>
      <c r="J1702" s="4" t="s">
        <v>60</v>
      </c>
      <c r="K1702" s="4" t="s">
        <v>61</v>
      </c>
      <c r="L1702" s="4" t="s">
        <v>62</v>
      </c>
      <c r="M1702" s="58" t="s">
        <v>28</v>
      </c>
    </row>
    <row r="1703" spans="1:13" ht="16.5" thickBot="1">
      <c r="A1703" s="28" t="s">
        <v>30</v>
      </c>
      <c r="B1703" s="47" t="s">
        <v>47</v>
      </c>
      <c r="C1703" s="48"/>
      <c r="D1703" s="48"/>
      <c r="E1703" s="48" t="e">
        <f>(D1654-E1655)/D1654</f>
        <v>#VALUE!</v>
      </c>
      <c r="F1703" s="48"/>
      <c r="G1703" s="48"/>
      <c r="H1703" s="48"/>
      <c r="I1703" s="48"/>
      <c r="J1703" s="48"/>
      <c r="K1703" s="48"/>
      <c r="L1703" s="48"/>
      <c r="M1703" s="6" t="s">
        <v>243</v>
      </c>
    </row>
    <row r="1704" spans="1:13" ht="16.5" thickBot="1">
      <c r="A1704" s="28" t="s">
        <v>31</v>
      </c>
      <c r="B1704" s="47" t="s">
        <v>47</v>
      </c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9"/>
    </row>
    <row r="1705" spans="1:13" ht="16.5" thickBot="1">
      <c r="A1705" s="28" t="s">
        <v>32</v>
      </c>
      <c r="B1705" s="47" t="s">
        <v>47</v>
      </c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9"/>
    </row>
    <row r="1706" spans="1:13" ht="16.5" thickBot="1">
      <c r="A1706" s="28" t="s">
        <v>33</v>
      </c>
      <c r="B1706" s="47" t="s">
        <v>47</v>
      </c>
      <c r="C1706" s="48"/>
      <c r="D1706" s="48"/>
      <c r="E1706" s="48" t="e">
        <f>(D1657-E1658)/D1657</f>
        <v>#VALUE!</v>
      </c>
      <c r="F1706" s="48"/>
      <c r="G1706" s="48"/>
      <c r="H1706" s="48"/>
      <c r="I1706" s="48"/>
      <c r="J1706" s="48"/>
      <c r="K1706" s="48"/>
      <c r="L1706" s="48"/>
      <c r="M1706" s="6" t="s">
        <v>243</v>
      </c>
    </row>
    <row r="1707" spans="1:13" ht="16.5" thickBot="1">
      <c r="A1707" s="28" t="s">
        <v>34</v>
      </c>
      <c r="B1707" s="47" t="s">
        <v>47</v>
      </c>
      <c r="C1707" s="48"/>
      <c r="D1707" s="48"/>
      <c r="E1707" s="48"/>
      <c r="F1707" s="48">
        <f t="shared" ref="F1707:L1707" si="293">(E1658-F1659)/E1658</f>
        <v>-9</v>
      </c>
      <c r="G1707" s="48" t="e">
        <f t="shared" si="293"/>
        <v>#VALUE!</v>
      </c>
      <c r="H1707" s="48" t="e">
        <f t="shared" si="293"/>
        <v>#VALUE!</v>
      </c>
      <c r="I1707" s="48"/>
      <c r="J1707" s="48"/>
      <c r="K1707" s="48" t="e">
        <f t="shared" si="293"/>
        <v>#VALUE!</v>
      </c>
      <c r="L1707" s="48" t="e">
        <f t="shared" si="293"/>
        <v>#VALUE!</v>
      </c>
      <c r="M1707" s="49">
        <v>-24.157142857142858</v>
      </c>
    </row>
    <row r="1708" spans="1:13" ht="16.5" thickBot="1">
      <c r="A1708" s="28" t="s">
        <v>35</v>
      </c>
      <c r="B1708" s="47" t="s">
        <v>47</v>
      </c>
      <c r="C1708" s="48">
        <f t="shared" ref="C1708:L1714" si="294">(B1659-C1660)/B1659</f>
        <v>0</v>
      </c>
      <c r="D1708" s="48">
        <f t="shared" si="294"/>
        <v>-1.1333333333333333</v>
      </c>
      <c r="E1708" s="48">
        <f t="shared" si="294"/>
        <v>-0.22368421052631579</v>
      </c>
      <c r="F1708" s="48">
        <f t="shared" si="294"/>
        <v>-3.7037037037037035E-2</v>
      </c>
      <c r="G1708" s="48">
        <f t="shared" si="294"/>
        <v>0.04</v>
      </c>
      <c r="H1708" s="48">
        <f t="shared" si="294"/>
        <v>-8.9743589743589744E-2</v>
      </c>
      <c r="I1708" s="48">
        <f t="shared" si="294"/>
        <v>-0.33962264150943394</v>
      </c>
      <c r="J1708" s="48">
        <f t="shared" si="294"/>
        <v>-7.5949367088607597E-2</v>
      </c>
      <c r="K1708" s="48">
        <f t="shared" si="294"/>
        <v>2.2222222222222223E-2</v>
      </c>
      <c r="L1708" s="48">
        <f t="shared" si="294"/>
        <v>-9.7222222222222224E-2</v>
      </c>
      <c r="M1708" s="49">
        <v>-0.19343701792383172</v>
      </c>
    </row>
    <row r="1709" spans="1:13" ht="16.5" thickBot="1">
      <c r="A1709" s="28" t="s">
        <v>36</v>
      </c>
      <c r="B1709" s="47" t="s">
        <v>47</v>
      </c>
      <c r="C1709" s="48">
        <f t="shared" si="294"/>
        <v>-6.741573033707865E-2</v>
      </c>
      <c r="D1709" s="48">
        <f t="shared" si="294"/>
        <v>-6.7961165048543687E-2</v>
      </c>
      <c r="E1709" s="48">
        <f t="shared" si="294"/>
        <v>-0.15625</v>
      </c>
      <c r="F1709" s="48">
        <f t="shared" si="294"/>
        <v>3.2258064516129031E-2</v>
      </c>
      <c r="G1709" s="48">
        <f t="shared" si="294"/>
        <v>-8.3333333333333329E-2</v>
      </c>
      <c r="H1709" s="48">
        <f t="shared" si="294"/>
        <v>-2.0833333333333332E-2</v>
      </c>
      <c r="I1709" s="48">
        <f t="shared" si="294"/>
        <v>4.7058823529411764E-2</v>
      </c>
      <c r="J1709" s="48">
        <f t="shared" si="294"/>
        <v>-0.16901408450704225</v>
      </c>
      <c r="K1709" s="48">
        <f t="shared" si="294"/>
        <v>5.8823529411764705E-2</v>
      </c>
      <c r="L1709" s="48">
        <f t="shared" si="294"/>
        <v>3.4090909090909088E-2</v>
      </c>
      <c r="M1709" s="49">
        <v>-3.9257632001111667E-2</v>
      </c>
    </row>
    <row r="1710" spans="1:13" ht="16.5" thickBot="1">
      <c r="A1710" s="28" t="s">
        <v>37</v>
      </c>
      <c r="B1710" s="47" t="s">
        <v>47</v>
      </c>
      <c r="C1710" s="48">
        <f t="shared" si="294"/>
        <v>-0.39795918367346939</v>
      </c>
      <c r="D1710" s="48">
        <f t="shared" si="294"/>
        <v>-0.2</v>
      </c>
      <c r="E1710" s="48">
        <f t="shared" si="294"/>
        <v>-0.35454545454545455</v>
      </c>
      <c r="F1710" s="48">
        <f t="shared" si="294"/>
        <v>-9.0090090090090086E-2</v>
      </c>
      <c r="G1710" s="48">
        <f t="shared" si="294"/>
        <v>-0.18888888888888888</v>
      </c>
      <c r="H1710" s="48">
        <f t="shared" si="294"/>
        <v>-0.15384615384615385</v>
      </c>
      <c r="I1710" s="48">
        <f t="shared" si="294"/>
        <v>-0.15306122448979592</v>
      </c>
      <c r="J1710" s="48">
        <f t="shared" si="294"/>
        <v>-0.22222222222222221</v>
      </c>
      <c r="K1710" s="48">
        <f t="shared" si="294"/>
        <v>7.2289156626506021E-2</v>
      </c>
      <c r="L1710" s="48">
        <f t="shared" si="294"/>
        <v>0.1125</v>
      </c>
      <c r="M1710" s="49">
        <v>-0.15758240611295687</v>
      </c>
    </row>
    <row r="1711" spans="1:13" ht="16.5" thickBot="1">
      <c r="A1711" s="28" t="s">
        <v>38</v>
      </c>
      <c r="B1711" s="47" t="s">
        <v>47</v>
      </c>
      <c r="C1711" s="48">
        <f t="shared" si="294"/>
        <v>0.19736842105263158</v>
      </c>
      <c r="D1711" s="48">
        <f t="shared" si="294"/>
        <v>0.18248175182481752</v>
      </c>
      <c r="E1711" s="48">
        <f t="shared" si="294"/>
        <v>0.24561403508771928</v>
      </c>
      <c r="F1711" s="48">
        <f t="shared" si="294"/>
        <v>0.24161073825503357</v>
      </c>
      <c r="G1711" s="48">
        <f t="shared" si="294"/>
        <v>0.26446280991735538</v>
      </c>
      <c r="H1711" s="48">
        <f t="shared" si="294"/>
        <v>0.12149532710280374</v>
      </c>
      <c r="I1711" s="48">
        <f t="shared" si="294"/>
        <v>0.22857142857142856</v>
      </c>
      <c r="J1711" s="48">
        <f t="shared" si="294"/>
        <v>0.29203539823008851</v>
      </c>
      <c r="K1711" s="48">
        <f t="shared" si="294"/>
        <v>0.29292929292929293</v>
      </c>
      <c r="L1711" s="48">
        <f t="shared" si="294"/>
        <v>2.5974025974025976E-2</v>
      </c>
      <c r="M1711" s="49">
        <v>0.20925432289451967</v>
      </c>
    </row>
    <row r="1712" spans="1:13" ht="16.5" thickBot="1">
      <c r="A1712" s="28" t="s">
        <v>39</v>
      </c>
      <c r="B1712" s="47" t="s">
        <v>47</v>
      </c>
      <c r="C1712" s="48">
        <f t="shared" si="294"/>
        <v>0.11475409836065574</v>
      </c>
      <c r="D1712" s="48">
        <f t="shared" si="294"/>
        <v>9.8360655737704916E-2</v>
      </c>
      <c r="E1712" s="48">
        <f t="shared" si="294"/>
        <v>0.1875</v>
      </c>
      <c r="F1712" s="48">
        <f t="shared" si="294"/>
        <v>0.26744186046511625</v>
      </c>
      <c r="G1712" s="48">
        <f t="shared" si="294"/>
        <v>0.32743362831858408</v>
      </c>
      <c r="H1712" s="48">
        <f t="shared" si="294"/>
        <v>0.19101123595505617</v>
      </c>
      <c r="I1712" s="48">
        <f t="shared" si="294"/>
        <v>0.15957446808510639</v>
      </c>
      <c r="J1712" s="48">
        <f t="shared" si="294"/>
        <v>0.46913580246913578</v>
      </c>
      <c r="K1712" s="48">
        <f t="shared" si="294"/>
        <v>0.375</v>
      </c>
      <c r="L1712" s="48">
        <f t="shared" si="294"/>
        <v>0.35714285714285715</v>
      </c>
      <c r="M1712" s="49">
        <v>0.25473546065342167</v>
      </c>
    </row>
    <row r="1713" spans="1:14" ht="16.5" thickBot="1">
      <c r="A1713" s="28" t="s">
        <v>40</v>
      </c>
      <c r="B1713" s="47" t="s">
        <v>47</v>
      </c>
      <c r="C1713" s="48">
        <f t="shared" si="294"/>
        <v>0.13392857142857142</v>
      </c>
      <c r="D1713" s="48">
        <f t="shared" si="294"/>
        <v>0.14814814814814814</v>
      </c>
      <c r="E1713" s="48">
        <f t="shared" si="294"/>
        <v>0.17272727272727273</v>
      </c>
      <c r="F1713" s="48">
        <f t="shared" si="294"/>
        <v>0.37362637362637363</v>
      </c>
      <c r="G1713" s="48">
        <f t="shared" si="294"/>
        <v>0.33333333333333331</v>
      </c>
      <c r="H1713" s="48">
        <f t="shared" si="294"/>
        <v>0.10526315789473684</v>
      </c>
      <c r="I1713" s="48">
        <f t="shared" si="294"/>
        <v>0.19444444444444445</v>
      </c>
      <c r="J1713" s="48">
        <f t="shared" si="294"/>
        <v>0.55696202531645567</v>
      </c>
      <c r="K1713" s="48">
        <f t="shared" si="294"/>
        <v>0.41860465116279072</v>
      </c>
      <c r="L1713" s="48">
        <f t="shared" si="294"/>
        <v>0.1</v>
      </c>
      <c r="M1713" s="49">
        <v>0.25370379780821273</v>
      </c>
    </row>
    <row r="1714" spans="1:14" ht="16.5" thickBot="1">
      <c r="A1714" s="33" t="s">
        <v>41</v>
      </c>
      <c r="B1714" s="47" t="s">
        <v>47</v>
      </c>
      <c r="C1714" s="48">
        <f t="shared" si="294"/>
        <v>0.45454545454545453</v>
      </c>
      <c r="D1714" s="48">
        <f t="shared" si="294"/>
        <v>0.24742268041237114</v>
      </c>
      <c r="E1714" s="48">
        <f t="shared" si="294"/>
        <v>0.29347826086956524</v>
      </c>
      <c r="F1714" s="48" t="e">
        <f t="shared" si="294"/>
        <v>#VALUE!</v>
      </c>
      <c r="G1714" s="48">
        <f t="shared" si="294"/>
        <v>0.77192982456140347</v>
      </c>
      <c r="H1714" s="48">
        <f t="shared" si="294"/>
        <v>0.52380952380952384</v>
      </c>
      <c r="I1714" s="48">
        <f t="shared" si="294"/>
        <v>0.33823529411764708</v>
      </c>
      <c r="J1714" s="48" t="e">
        <f t="shared" si="294"/>
        <v>#VALUE!</v>
      </c>
      <c r="K1714" s="48" t="e">
        <f t="shared" si="294"/>
        <v>#VALUE!</v>
      </c>
      <c r="L1714" s="48" t="e">
        <f>(K1665-L1666)/K1665</f>
        <v>#VALUE!</v>
      </c>
      <c r="M1714" s="49">
        <v>0.61865335809457478</v>
      </c>
    </row>
    <row r="1715" spans="1:14" ht="17.25" thickTop="1" thickBot="1">
      <c r="A1715" s="64" t="s">
        <v>42</v>
      </c>
      <c r="B1715" s="51"/>
      <c r="C1715" s="51"/>
      <c r="D1715" s="51"/>
      <c r="E1715" s="51"/>
      <c r="F1715" s="51"/>
      <c r="G1715" s="51">
        <f t="shared" ref="G1715:L1715" si="295">(B1661-G1666)/B1661</f>
        <v>0.86734693877551017</v>
      </c>
      <c r="H1715" s="51">
        <f t="shared" si="295"/>
        <v>0.78947368421052633</v>
      </c>
      <c r="I1715" s="51">
        <f t="shared" si="295"/>
        <v>0.59090909090909094</v>
      </c>
      <c r="J1715" s="51" t="e">
        <f t="shared" si="295"/>
        <v>#VALUE!</v>
      </c>
      <c r="K1715" s="51" t="e">
        <f t="shared" si="295"/>
        <v>#VALUE!</v>
      </c>
      <c r="L1715" s="51" t="e">
        <f t="shared" si="295"/>
        <v>#VALUE!</v>
      </c>
      <c r="M1715" s="49">
        <v>0.85120919557009789</v>
      </c>
    </row>
    <row r="1716" spans="1:14" ht="32.25" thickBot="1">
      <c r="A1716" s="64" t="s">
        <v>67</v>
      </c>
      <c r="B1716" s="53"/>
      <c r="C1716" s="53"/>
      <c r="D1716" s="53"/>
      <c r="E1716" s="53"/>
      <c r="F1716" s="53"/>
      <c r="G1716" s="53"/>
      <c r="H1716" s="53"/>
      <c r="I1716" s="53"/>
      <c r="J1716" s="54"/>
      <c r="K1716" s="54" t="e">
        <f>AVERAGE(G1715:K1715)</f>
        <v>#VALUE!</v>
      </c>
      <c r="L1716" s="54" t="e">
        <f>AVERAGE(H1715:L1715)</f>
        <v>#VALUE!</v>
      </c>
      <c r="M1716" s="54"/>
    </row>
    <row r="1717" spans="1:14" ht="15.75">
      <c r="A1717" s="18"/>
      <c r="B1717" s="20"/>
      <c r="C1717" s="20"/>
      <c r="D1717" s="20"/>
      <c r="E1717" s="20"/>
      <c r="F1717" s="20"/>
      <c r="G1717" s="19"/>
      <c r="H1717" s="19"/>
      <c r="I1717" s="19"/>
      <c r="J1717" s="19"/>
      <c r="K1717" s="19"/>
      <c r="L1717" s="19"/>
    </row>
    <row r="1718" spans="1:14" ht="16.5" thickBot="1">
      <c r="A1718" s="50"/>
      <c r="B1718" s="53"/>
      <c r="C1718" s="53"/>
      <c r="D1718" s="53"/>
      <c r="E1718" s="53"/>
      <c r="F1718" s="53"/>
      <c r="G1718" s="53"/>
      <c r="H1718" s="53"/>
      <c r="I1718" s="53"/>
      <c r="J1718" s="54"/>
      <c r="K1718" s="54"/>
      <c r="L1718" s="54"/>
      <c r="M1718" s="54"/>
      <c r="N1718" s="54"/>
    </row>
    <row r="1720" spans="1:14" ht="15.75">
      <c r="A1720" s="1" t="s">
        <v>134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1:14" ht="16.5" thickBo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1:14" ht="16.5" thickBot="1">
      <c r="A1722" s="3"/>
      <c r="B1722" s="4" t="s">
        <v>1</v>
      </c>
      <c r="C1722" s="4" t="s">
        <v>2</v>
      </c>
      <c r="D1722" s="4" t="s">
        <v>3</v>
      </c>
      <c r="E1722" s="4" t="s">
        <v>4</v>
      </c>
      <c r="F1722" s="4" t="s">
        <v>5</v>
      </c>
      <c r="G1722" s="4" t="s">
        <v>6</v>
      </c>
      <c r="H1722" s="4" t="s">
        <v>7</v>
      </c>
      <c r="I1722" s="4" t="s">
        <v>8</v>
      </c>
      <c r="J1722" s="4" t="s">
        <v>9</v>
      </c>
      <c r="K1722" s="4" t="s">
        <v>10</v>
      </c>
      <c r="L1722" s="4" t="s">
        <v>11</v>
      </c>
    </row>
    <row r="1723" spans="1:14" ht="16.5" thickBot="1">
      <c r="A1723" s="5" t="s">
        <v>12</v>
      </c>
      <c r="B1723" s="6"/>
      <c r="C1723" s="6"/>
      <c r="D1723" s="6"/>
      <c r="E1723" s="6"/>
      <c r="F1723" s="6"/>
      <c r="G1723" s="8"/>
      <c r="H1723" s="8"/>
      <c r="I1723" s="8"/>
      <c r="J1723" s="8"/>
      <c r="K1723" s="8"/>
      <c r="L1723" s="65"/>
    </row>
    <row r="1724" spans="1:14" ht="16.5" thickBot="1">
      <c r="A1724" s="5">
        <v>1</v>
      </c>
      <c r="B1724" s="6"/>
      <c r="C1724" s="6"/>
      <c r="D1724" s="6"/>
      <c r="E1724" s="6"/>
      <c r="F1724" s="7"/>
      <c r="G1724" s="8"/>
      <c r="H1724" s="8"/>
      <c r="I1724" s="8"/>
      <c r="J1724" s="8"/>
      <c r="K1724" s="8"/>
      <c r="L1724" s="65"/>
    </row>
    <row r="1725" spans="1:14" ht="16.5" thickBot="1">
      <c r="A1725" s="5">
        <v>2</v>
      </c>
      <c r="B1725" s="6"/>
      <c r="C1725" s="6"/>
      <c r="D1725" s="6"/>
      <c r="E1725" s="6"/>
      <c r="F1725" s="7"/>
      <c r="G1725" s="8"/>
      <c r="H1725" s="8"/>
      <c r="I1725" s="8"/>
      <c r="J1725" s="8"/>
      <c r="K1725" s="8"/>
      <c r="L1725" s="65"/>
    </row>
    <row r="1726" spans="1:14" ht="16.5" thickBot="1">
      <c r="A1726" s="5">
        <v>3</v>
      </c>
      <c r="B1726" s="6"/>
      <c r="C1726" s="6"/>
      <c r="D1726" s="6"/>
      <c r="E1726" s="6"/>
      <c r="F1726" s="66"/>
      <c r="G1726" s="8"/>
      <c r="H1726" s="8"/>
      <c r="I1726" s="8"/>
      <c r="J1726" s="8"/>
      <c r="K1726" s="8"/>
      <c r="L1726" s="65"/>
    </row>
    <row r="1727" spans="1:14" ht="16.5" thickBot="1">
      <c r="A1727" s="5">
        <v>4</v>
      </c>
      <c r="B1727" s="6">
        <v>67</v>
      </c>
      <c r="C1727" s="6">
        <v>35</v>
      </c>
      <c r="D1727" s="6" t="s">
        <v>243</v>
      </c>
      <c r="F1727" s="6">
        <v>13</v>
      </c>
      <c r="H1727" s="6">
        <v>17</v>
      </c>
      <c r="I1727" s="6" t="s">
        <v>243</v>
      </c>
      <c r="J1727" s="6" t="s">
        <v>243</v>
      </c>
    </row>
    <row r="1728" spans="1:14" ht="16.5" thickBot="1">
      <c r="A1728" s="5">
        <v>5</v>
      </c>
      <c r="B1728" s="6">
        <v>173</v>
      </c>
      <c r="C1728" s="6">
        <v>161</v>
      </c>
      <c r="D1728" s="6">
        <v>174</v>
      </c>
      <c r="E1728" s="6">
        <v>148</v>
      </c>
      <c r="F1728" s="6">
        <v>159</v>
      </c>
      <c r="G1728" s="6">
        <v>136</v>
      </c>
      <c r="H1728" s="6">
        <v>153</v>
      </c>
      <c r="I1728" s="6">
        <v>136</v>
      </c>
      <c r="J1728" s="6">
        <v>135</v>
      </c>
      <c r="K1728" s="6">
        <v>124</v>
      </c>
      <c r="L1728" s="6">
        <v>135</v>
      </c>
    </row>
    <row r="1729" spans="1:12" ht="16.5" thickBot="1">
      <c r="A1729" s="5">
        <v>6</v>
      </c>
      <c r="B1729" s="6">
        <v>197</v>
      </c>
      <c r="C1729" s="6">
        <v>161</v>
      </c>
      <c r="D1729" s="6">
        <v>155</v>
      </c>
      <c r="E1729" s="6">
        <v>168</v>
      </c>
      <c r="F1729" s="6">
        <v>146</v>
      </c>
      <c r="G1729" s="6">
        <v>137</v>
      </c>
      <c r="H1729" s="6">
        <v>110</v>
      </c>
      <c r="I1729" s="6">
        <v>160</v>
      </c>
      <c r="J1729" s="6">
        <v>121</v>
      </c>
      <c r="K1729" s="6">
        <v>104</v>
      </c>
      <c r="L1729" s="6">
        <v>126</v>
      </c>
    </row>
    <row r="1730" spans="1:12" ht="16.5" thickBot="1">
      <c r="A1730" s="5">
        <v>7</v>
      </c>
      <c r="B1730" s="6">
        <v>207</v>
      </c>
      <c r="C1730" s="6">
        <v>189</v>
      </c>
      <c r="D1730" s="6">
        <v>171</v>
      </c>
      <c r="E1730" s="6">
        <v>159</v>
      </c>
      <c r="F1730" s="6">
        <v>178</v>
      </c>
      <c r="G1730" s="6">
        <v>132</v>
      </c>
      <c r="H1730" s="6">
        <v>141</v>
      </c>
      <c r="I1730" s="6">
        <v>136</v>
      </c>
      <c r="J1730" s="6">
        <v>134</v>
      </c>
      <c r="K1730" s="6">
        <v>125</v>
      </c>
      <c r="L1730" s="6">
        <v>131</v>
      </c>
    </row>
    <row r="1731" spans="1:12" ht="16.5" thickBot="1">
      <c r="A1731" s="5">
        <v>8</v>
      </c>
      <c r="B1731" s="6">
        <v>224</v>
      </c>
      <c r="C1731" s="6">
        <v>212</v>
      </c>
      <c r="D1731" s="6">
        <v>214</v>
      </c>
      <c r="E1731" s="6">
        <v>205</v>
      </c>
      <c r="F1731" s="6">
        <v>180</v>
      </c>
      <c r="G1731" s="6">
        <v>175</v>
      </c>
      <c r="H1731" s="6">
        <v>182</v>
      </c>
      <c r="I1731" s="6">
        <v>177</v>
      </c>
      <c r="J1731" s="6">
        <v>167</v>
      </c>
      <c r="K1731" s="6">
        <v>197</v>
      </c>
      <c r="L1731" s="6">
        <v>165</v>
      </c>
    </row>
    <row r="1732" spans="1:12" ht="16.5" thickBot="1">
      <c r="A1732" s="5">
        <v>9</v>
      </c>
      <c r="B1732" s="6">
        <v>111</v>
      </c>
      <c r="C1732" s="6">
        <v>110</v>
      </c>
      <c r="D1732" s="6">
        <v>90</v>
      </c>
      <c r="E1732" s="6">
        <v>108</v>
      </c>
      <c r="F1732" s="6">
        <v>104</v>
      </c>
      <c r="G1732" s="6">
        <v>88</v>
      </c>
      <c r="H1732" s="6">
        <v>71</v>
      </c>
      <c r="I1732" s="6">
        <v>73</v>
      </c>
      <c r="K1732" s="6">
        <v>24</v>
      </c>
      <c r="L1732" s="6">
        <v>76</v>
      </c>
    </row>
    <row r="1733" spans="1:12" ht="16.5" thickBot="1">
      <c r="A1733" s="5">
        <v>10</v>
      </c>
      <c r="B1733" s="6">
        <v>111</v>
      </c>
      <c r="C1733" s="6">
        <v>75</v>
      </c>
      <c r="D1733" s="6">
        <v>75</v>
      </c>
      <c r="E1733" s="6">
        <v>61</v>
      </c>
      <c r="F1733" s="6">
        <v>61</v>
      </c>
      <c r="G1733" s="6">
        <v>72</v>
      </c>
      <c r="H1733" s="6">
        <v>38</v>
      </c>
      <c r="I1733" s="6">
        <v>36</v>
      </c>
      <c r="K1733" s="6">
        <v>15</v>
      </c>
      <c r="L1733" s="6">
        <v>39</v>
      </c>
    </row>
    <row r="1734" spans="1:12" ht="16.5" thickBot="1">
      <c r="A1734" s="5">
        <v>11</v>
      </c>
      <c r="B1734" s="6">
        <v>81</v>
      </c>
      <c r="C1734" s="6">
        <v>59</v>
      </c>
      <c r="D1734" s="6">
        <v>57</v>
      </c>
      <c r="E1734" s="6">
        <v>53</v>
      </c>
      <c r="F1734" s="6">
        <v>40</v>
      </c>
      <c r="G1734" s="6">
        <v>41</v>
      </c>
      <c r="H1734" s="6">
        <v>47</v>
      </c>
      <c r="I1734" s="6">
        <v>23</v>
      </c>
      <c r="K1734" s="6" t="s">
        <v>243</v>
      </c>
      <c r="L1734" s="6">
        <v>34</v>
      </c>
    </row>
    <row r="1735" spans="1:12" ht="16.5" thickBot="1">
      <c r="A1735" s="5">
        <v>12</v>
      </c>
      <c r="B1735" s="6">
        <v>43</v>
      </c>
      <c r="C1735" s="6">
        <v>14</v>
      </c>
      <c r="D1735" s="6">
        <v>13</v>
      </c>
      <c r="E1735" s="6">
        <v>19</v>
      </c>
      <c r="F1735" s="6" t="s">
        <v>243</v>
      </c>
      <c r="G1735" s="6">
        <v>11</v>
      </c>
      <c r="H1735" s="6">
        <v>13</v>
      </c>
      <c r="I1735" s="6" t="s">
        <v>243</v>
      </c>
      <c r="K1735" s="6" t="s">
        <v>243</v>
      </c>
      <c r="L1735" s="6" t="s">
        <v>243</v>
      </c>
    </row>
    <row r="1736" spans="1:12" ht="16.5" thickBot="1">
      <c r="A1736" s="5" t="s">
        <v>13</v>
      </c>
      <c r="C1736" s="6" t="s">
        <v>243</v>
      </c>
    </row>
    <row r="1737" spans="1:12" ht="32.25" thickBot="1">
      <c r="A1737" s="10" t="s">
        <v>14</v>
      </c>
      <c r="B1737" s="11">
        <v>1214</v>
      </c>
      <c r="C1737" s="6" t="s">
        <v>243</v>
      </c>
      <c r="D1737" s="6" t="s">
        <v>243</v>
      </c>
      <c r="E1737" s="11">
        <v>921</v>
      </c>
      <c r="F1737" s="6" t="s">
        <v>243</v>
      </c>
      <c r="G1737" s="11">
        <v>792</v>
      </c>
      <c r="H1737" s="11">
        <v>772</v>
      </c>
      <c r="I1737" s="11">
        <v>754</v>
      </c>
      <c r="J1737" s="6" t="s">
        <v>243</v>
      </c>
      <c r="K1737" s="11">
        <v>602</v>
      </c>
      <c r="L1737" s="6" t="s">
        <v>243</v>
      </c>
    </row>
    <row r="1738" spans="1:12" ht="48" thickBot="1">
      <c r="A1738" s="10" t="s">
        <v>15</v>
      </c>
      <c r="B1738" s="56"/>
      <c r="C1738" s="12" t="e">
        <f t="shared" ref="C1738:L1738" si="296">((C1737-B1737)/B1737)</f>
        <v>#VALUE!</v>
      </c>
      <c r="D1738" s="12" t="e">
        <f t="shared" si="296"/>
        <v>#VALUE!</v>
      </c>
      <c r="E1738" s="12" t="e">
        <f t="shared" si="296"/>
        <v>#VALUE!</v>
      </c>
      <c r="F1738" s="12" t="e">
        <f t="shared" si="296"/>
        <v>#VALUE!</v>
      </c>
      <c r="G1738" s="12" t="e">
        <f t="shared" si="296"/>
        <v>#VALUE!</v>
      </c>
      <c r="H1738" s="12">
        <f t="shared" si="296"/>
        <v>-2.5252525252525252E-2</v>
      </c>
      <c r="I1738" s="12">
        <f t="shared" si="296"/>
        <v>-2.3316062176165803E-2</v>
      </c>
      <c r="J1738" s="12" t="e">
        <f t="shared" si="296"/>
        <v>#VALUE!</v>
      </c>
      <c r="K1738" s="12" t="e">
        <f t="shared" si="296"/>
        <v>#VALUE!</v>
      </c>
      <c r="L1738" s="12" t="e">
        <f t="shared" si="296"/>
        <v>#VALUE!</v>
      </c>
    </row>
    <row r="1739" spans="1:12" ht="48" thickBot="1">
      <c r="A1739" s="10" t="s">
        <v>16</v>
      </c>
      <c r="B1739" s="12"/>
      <c r="C1739" s="12"/>
      <c r="D1739" s="12"/>
      <c r="E1739" s="12"/>
      <c r="F1739" s="13"/>
      <c r="G1739" s="13">
        <f t="shared" ref="G1739:L1739" si="297">(G1737-B1737)/B1737</f>
        <v>-0.34761120263591433</v>
      </c>
      <c r="H1739" s="13" t="e">
        <f t="shared" si="297"/>
        <v>#VALUE!</v>
      </c>
      <c r="I1739" s="13" t="e">
        <f t="shared" si="297"/>
        <v>#VALUE!</v>
      </c>
      <c r="J1739" s="13" t="e">
        <f t="shared" si="297"/>
        <v>#VALUE!</v>
      </c>
      <c r="K1739" s="13" t="e">
        <f t="shared" si="297"/>
        <v>#VALUE!</v>
      </c>
      <c r="L1739" s="13" t="e">
        <f t="shared" si="297"/>
        <v>#VALUE!</v>
      </c>
    </row>
    <row r="1740" spans="1:12" ht="48" thickBot="1">
      <c r="A1740" s="10" t="s">
        <v>17</v>
      </c>
      <c r="B1740" s="12"/>
      <c r="C1740" s="12"/>
      <c r="D1740" s="12"/>
      <c r="E1740" s="12"/>
      <c r="F1740" s="12"/>
      <c r="G1740" s="12"/>
      <c r="H1740" s="12"/>
      <c r="I1740" s="12"/>
      <c r="J1740" s="12"/>
      <c r="K1740" s="13"/>
      <c r="L1740" s="13" t="e">
        <f>(L1737-B1737)/B1737</f>
        <v>#VALUE!</v>
      </c>
    </row>
    <row r="1741" spans="1:12" ht="32.25" thickBot="1">
      <c r="A1741" s="10" t="s">
        <v>18</v>
      </c>
      <c r="B1741" s="14">
        <v>2777</v>
      </c>
      <c r="C1741" s="14">
        <v>2661</v>
      </c>
      <c r="D1741" s="14">
        <v>2640</v>
      </c>
      <c r="E1741" s="14">
        <v>2616</v>
      </c>
      <c r="F1741" s="14">
        <v>2553</v>
      </c>
      <c r="G1741" s="67">
        <v>2505</v>
      </c>
      <c r="H1741" s="67">
        <v>2438</v>
      </c>
      <c r="I1741" s="67">
        <v>2371</v>
      </c>
      <c r="J1741" s="67">
        <v>2302</v>
      </c>
      <c r="K1741" s="67">
        <v>2204</v>
      </c>
      <c r="L1741" s="68">
        <v>2184</v>
      </c>
    </row>
    <row r="1742" spans="1:12" ht="63.75" thickBot="1">
      <c r="A1742" s="10" t="s">
        <v>19</v>
      </c>
      <c r="B1742" s="16"/>
      <c r="C1742" s="12">
        <f t="shared" ref="C1742:L1742" si="298">(C1741-B1741)/B1741</f>
        <v>-4.1771696074900971E-2</v>
      </c>
      <c r="D1742" s="12">
        <f t="shared" si="298"/>
        <v>-7.8917700112739568E-3</v>
      </c>
      <c r="E1742" s="12">
        <f t="shared" si="298"/>
        <v>-9.0909090909090905E-3</v>
      </c>
      <c r="F1742" s="12">
        <f t="shared" si="298"/>
        <v>-2.4082568807339451E-2</v>
      </c>
      <c r="G1742" s="12">
        <f t="shared" si="298"/>
        <v>-1.8801410105757931E-2</v>
      </c>
      <c r="H1742" s="12">
        <f t="shared" si="298"/>
        <v>-2.6746506986027943E-2</v>
      </c>
      <c r="I1742" s="12">
        <f t="shared" si="298"/>
        <v>-2.7481542247744052E-2</v>
      </c>
      <c r="J1742" s="12">
        <f t="shared" si="298"/>
        <v>-2.9101644875579924E-2</v>
      </c>
      <c r="K1742" s="12">
        <f t="shared" si="298"/>
        <v>-4.2571676802780192E-2</v>
      </c>
      <c r="L1742" s="12">
        <f t="shared" si="298"/>
        <v>-9.0744101633393835E-3</v>
      </c>
    </row>
    <row r="1743" spans="1:12" ht="63.75" thickBot="1">
      <c r="A1743" s="10" t="s">
        <v>20</v>
      </c>
      <c r="B1743" s="16"/>
      <c r="C1743" s="17"/>
      <c r="D1743" s="17"/>
      <c r="E1743" s="17"/>
      <c r="F1743" s="17"/>
      <c r="G1743" s="12">
        <f t="shared" ref="G1743:L1743" si="299">(G1741-B1741)/B1741</f>
        <v>-9.794742527907814E-2</v>
      </c>
      <c r="H1743" s="12">
        <f t="shared" si="299"/>
        <v>-8.3803081548290123E-2</v>
      </c>
      <c r="I1743" s="12">
        <f t="shared" si="299"/>
        <v>-0.1018939393939394</v>
      </c>
      <c r="J1743" s="12">
        <f t="shared" si="299"/>
        <v>-0.12003058103975535</v>
      </c>
      <c r="K1743" s="12">
        <f t="shared" si="299"/>
        <v>-0.13670191931061496</v>
      </c>
      <c r="L1743" s="12">
        <f t="shared" si="299"/>
        <v>-0.1281437125748503</v>
      </c>
    </row>
    <row r="1744" spans="1:12" ht="63.75" thickBot="1">
      <c r="A1744" s="10" t="s">
        <v>21</v>
      </c>
      <c r="B1744" s="16"/>
      <c r="C1744" s="17"/>
      <c r="D1744" s="17"/>
      <c r="E1744" s="17"/>
      <c r="F1744" s="17"/>
      <c r="G1744" s="12"/>
      <c r="H1744" s="12"/>
      <c r="I1744" s="12"/>
      <c r="J1744" s="12"/>
      <c r="K1744" s="12"/>
      <c r="L1744" s="12">
        <f>(L1741-B1741)/B1741</f>
        <v>-0.21353979114151964</v>
      </c>
    </row>
    <row r="1745" spans="1:13" ht="32.25" thickBot="1">
      <c r="A1745" s="10" t="s">
        <v>22</v>
      </c>
      <c r="B1745" s="12">
        <f t="shared" ref="B1745:L1745" si="300">B1737/B1741</f>
        <v>0.43716240547353258</v>
      </c>
      <c r="C1745" s="12" t="e">
        <f t="shared" si="300"/>
        <v>#VALUE!</v>
      </c>
      <c r="D1745" s="12" t="e">
        <f t="shared" si="300"/>
        <v>#VALUE!</v>
      </c>
      <c r="E1745" s="12">
        <f t="shared" si="300"/>
        <v>0.35206422018348627</v>
      </c>
      <c r="F1745" s="12" t="e">
        <f t="shared" si="300"/>
        <v>#VALUE!</v>
      </c>
      <c r="G1745" s="12">
        <f t="shared" si="300"/>
        <v>0.31616766467065871</v>
      </c>
      <c r="H1745" s="12">
        <f t="shared" si="300"/>
        <v>0.31665299425758819</v>
      </c>
      <c r="I1745" s="12">
        <f t="shared" si="300"/>
        <v>0.31800927878532265</v>
      </c>
      <c r="J1745" s="12" t="e">
        <f t="shared" si="300"/>
        <v>#VALUE!</v>
      </c>
      <c r="K1745" s="12">
        <f t="shared" si="300"/>
        <v>0.27313974591651541</v>
      </c>
      <c r="L1745" s="12" t="e">
        <f t="shared" si="300"/>
        <v>#VALUE!</v>
      </c>
    </row>
    <row r="1746" spans="1:13" ht="63">
      <c r="A1746" s="18" t="s">
        <v>23</v>
      </c>
      <c r="B1746" s="19"/>
      <c r="C1746" s="19" t="e">
        <f t="shared" ref="C1746:K1746" si="301">(C1745-B1745)</f>
        <v>#VALUE!</v>
      </c>
      <c r="D1746" s="19" t="e">
        <f t="shared" si="301"/>
        <v>#VALUE!</v>
      </c>
      <c r="E1746" s="19" t="e">
        <f t="shared" si="301"/>
        <v>#VALUE!</v>
      </c>
      <c r="F1746" s="19" t="e">
        <f t="shared" si="301"/>
        <v>#VALUE!</v>
      </c>
      <c r="G1746" s="19" t="e">
        <f t="shared" si="301"/>
        <v>#VALUE!</v>
      </c>
      <c r="H1746" s="19">
        <f t="shared" si="301"/>
        <v>4.853295869294838E-4</v>
      </c>
      <c r="I1746" s="19">
        <f t="shared" si="301"/>
        <v>1.3562845277344526E-3</v>
      </c>
      <c r="J1746" s="19" t="e">
        <f t="shared" si="301"/>
        <v>#VALUE!</v>
      </c>
      <c r="K1746" s="19" t="e">
        <f t="shared" si="301"/>
        <v>#VALUE!</v>
      </c>
      <c r="L1746" s="19" t="e">
        <f>(L1745-K1745)</f>
        <v>#VALUE!</v>
      </c>
    </row>
    <row r="1747" spans="1:13" ht="63">
      <c r="A1747" s="18" t="s">
        <v>24</v>
      </c>
      <c r="B1747" s="19"/>
      <c r="C1747" s="19"/>
      <c r="D1747" s="19"/>
      <c r="E1747" s="19"/>
      <c r="F1747" s="19"/>
      <c r="G1747" s="19">
        <f>G1745-B1745</f>
        <v>-0.12099474080287387</v>
      </c>
      <c r="H1747" s="19" t="e">
        <f t="shared" ref="H1747:K1747" si="302">H1745-C1745</f>
        <v>#VALUE!</v>
      </c>
      <c r="I1747" s="19" t="e">
        <f t="shared" si="302"/>
        <v>#VALUE!</v>
      </c>
      <c r="J1747" s="19" t="e">
        <f t="shared" si="302"/>
        <v>#VALUE!</v>
      </c>
      <c r="K1747" s="19" t="e">
        <f t="shared" si="302"/>
        <v>#VALUE!</v>
      </c>
      <c r="L1747" s="19" t="e">
        <f>L1745-G1745</f>
        <v>#VALUE!</v>
      </c>
    </row>
    <row r="1748" spans="1:13" ht="63">
      <c r="A1748" s="18" t="s">
        <v>25</v>
      </c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 t="e">
        <f>L1745-B1745</f>
        <v>#VALUE!</v>
      </c>
    </row>
    <row r="1749" spans="1:13" ht="15.75">
      <c r="A1749" s="18"/>
      <c r="B1749" s="20"/>
      <c r="C1749" s="20"/>
      <c r="D1749" s="20"/>
      <c r="E1749" s="20"/>
      <c r="F1749" s="20"/>
      <c r="G1749" s="19"/>
      <c r="H1749" s="19"/>
      <c r="I1749" s="19"/>
      <c r="J1749" s="19"/>
      <c r="K1749" s="19"/>
      <c r="L1749" s="19"/>
    </row>
    <row r="1750" spans="1:13" ht="15.75">
      <c r="A1750" s="21" t="s">
        <v>135</v>
      </c>
      <c r="B1750" s="21"/>
      <c r="C1750" s="21"/>
      <c r="D1750" s="21"/>
      <c r="E1750" s="21"/>
      <c r="F1750" s="21"/>
      <c r="G1750" s="22"/>
      <c r="H1750" s="22"/>
      <c r="I1750" s="22"/>
      <c r="J1750" s="22"/>
      <c r="K1750" s="22"/>
      <c r="L1750" s="22"/>
      <c r="M1750" s="23"/>
    </row>
    <row r="1751" spans="1:13" ht="16.5" thickBot="1">
      <c r="A1751" s="24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3"/>
    </row>
    <row r="1752" spans="1:13" ht="32.25" thickBot="1">
      <c r="A1752" s="57" t="s">
        <v>27</v>
      </c>
      <c r="B1752" s="4" t="s">
        <v>52</v>
      </c>
      <c r="C1752" s="4" t="s">
        <v>53</v>
      </c>
      <c r="D1752" s="4" t="s">
        <v>54</v>
      </c>
      <c r="E1752" s="4" t="s">
        <v>55</v>
      </c>
      <c r="F1752" s="4" t="s">
        <v>56</v>
      </c>
      <c r="G1752" s="4" t="s">
        <v>57</v>
      </c>
      <c r="H1752" s="4" t="s">
        <v>58</v>
      </c>
      <c r="I1752" s="4" t="s">
        <v>59</v>
      </c>
      <c r="J1752" s="4" t="s">
        <v>60</v>
      </c>
      <c r="K1752" s="4" t="s">
        <v>61</v>
      </c>
      <c r="L1752" s="4" t="s">
        <v>62</v>
      </c>
      <c r="M1752" s="58" t="s">
        <v>28</v>
      </c>
    </row>
    <row r="1753" spans="1:13" ht="16.5" thickBot="1">
      <c r="A1753" s="28" t="s">
        <v>29</v>
      </c>
      <c r="B1753" s="29" t="s">
        <v>47</v>
      </c>
      <c r="C1753" s="29"/>
      <c r="D1753" s="29"/>
      <c r="E1753" s="29"/>
      <c r="F1753" s="29"/>
      <c r="G1753" s="29"/>
      <c r="H1753" s="29"/>
      <c r="I1753" s="29"/>
      <c r="J1753" s="29"/>
      <c r="K1753" s="29"/>
      <c r="L1753" s="29"/>
      <c r="M1753" s="30"/>
    </row>
    <row r="1754" spans="1:13" ht="16.5" thickBot="1">
      <c r="A1754" s="28" t="s">
        <v>30</v>
      </c>
      <c r="B1754" s="59" t="s">
        <v>43</v>
      </c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2"/>
    </row>
    <row r="1755" spans="1:13" ht="16.5" thickBot="1">
      <c r="A1755" s="28" t="s">
        <v>31</v>
      </c>
      <c r="B1755" s="59" t="s">
        <v>43</v>
      </c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2"/>
    </row>
    <row r="1756" spans="1:13" ht="16.5" thickBot="1">
      <c r="A1756" s="28" t="s">
        <v>32</v>
      </c>
      <c r="B1756" s="59" t="s">
        <v>43</v>
      </c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2"/>
    </row>
    <row r="1757" spans="1:13" ht="16.5" thickBot="1">
      <c r="A1757" s="28" t="s">
        <v>33</v>
      </c>
      <c r="B1757" s="59" t="s">
        <v>43</v>
      </c>
      <c r="C1757" s="34">
        <f t="shared" ref="C1757:L1765" si="303">B1726-C1727</f>
        <v>-35</v>
      </c>
      <c r="D1757" s="34" t="e">
        <f t="shared" si="303"/>
        <v>#VALUE!</v>
      </c>
      <c r="E1757" s="34"/>
      <c r="F1757" s="34">
        <f t="shared" si="303"/>
        <v>-13</v>
      </c>
      <c r="G1757" s="34"/>
      <c r="H1757" s="34">
        <f t="shared" si="303"/>
        <v>-17</v>
      </c>
      <c r="I1757" s="34" t="e">
        <f t="shared" si="303"/>
        <v>#VALUE!</v>
      </c>
      <c r="J1757" s="34" t="e">
        <f t="shared" si="303"/>
        <v>#VALUE!</v>
      </c>
      <c r="K1757" s="34"/>
      <c r="L1757" s="34"/>
      <c r="M1757" s="32">
        <v>-14.833333333333334</v>
      </c>
    </row>
    <row r="1758" spans="1:13" ht="16.5" thickBot="1">
      <c r="A1758" s="28" t="s">
        <v>34</v>
      </c>
      <c r="B1758" s="59" t="s">
        <v>43</v>
      </c>
      <c r="C1758" s="34">
        <f t="shared" si="303"/>
        <v>-94</v>
      </c>
      <c r="D1758" s="34">
        <f t="shared" si="303"/>
        <v>-139</v>
      </c>
      <c r="E1758" s="34" t="e">
        <f t="shared" si="303"/>
        <v>#VALUE!</v>
      </c>
      <c r="F1758" s="34">
        <f t="shared" si="303"/>
        <v>-159</v>
      </c>
      <c r="G1758" s="34">
        <f t="shared" si="303"/>
        <v>-123</v>
      </c>
      <c r="H1758" s="34">
        <f t="shared" si="303"/>
        <v>-153</v>
      </c>
      <c r="I1758" s="34">
        <f t="shared" si="303"/>
        <v>-119</v>
      </c>
      <c r="J1758" s="34" t="e">
        <f t="shared" si="303"/>
        <v>#VALUE!</v>
      </c>
      <c r="K1758" s="34" t="e">
        <f t="shared" si="303"/>
        <v>#VALUE!</v>
      </c>
      <c r="L1758" s="34">
        <f t="shared" si="303"/>
        <v>-135</v>
      </c>
      <c r="M1758" s="32">
        <v>-130.5</v>
      </c>
    </row>
    <row r="1759" spans="1:13" ht="16.5" thickBot="1">
      <c r="A1759" s="28" t="s">
        <v>35</v>
      </c>
      <c r="B1759" s="59" t="s">
        <v>43</v>
      </c>
      <c r="C1759" s="34">
        <f t="shared" si="303"/>
        <v>12</v>
      </c>
      <c r="D1759" s="34">
        <f t="shared" si="303"/>
        <v>6</v>
      </c>
      <c r="E1759" s="34">
        <f t="shared" si="303"/>
        <v>6</v>
      </c>
      <c r="F1759" s="34">
        <f t="shared" si="303"/>
        <v>2</v>
      </c>
      <c r="G1759" s="34">
        <f t="shared" si="303"/>
        <v>22</v>
      </c>
      <c r="H1759" s="34">
        <f t="shared" si="303"/>
        <v>26</v>
      </c>
      <c r="I1759" s="34">
        <f t="shared" si="303"/>
        <v>-7</v>
      </c>
      <c r="J1759" s="34">
        <f t="shared" si="303"/>
        <v>15</v>
      </c>
      <c r="K1759" s="34">
        <f t="shared" si="303"/>
        <v>31</v>
      </c>
      <c r="L1759" s="34">
        <f t="shared" si="303"/>
        <v>-2</v>
      </c>
      <c r="M1759" s="32">
        <v>11.1</v>
      </c>
    </row>
    <row r="1760" spans="1:13" ht="16.5" thickBot="1">
      <c r="A1760" s="28" t="s">
        <v>36</v>
      </c>
      <c r="B1760" s="59" t="s">
        <v>43</v>
      </c>
      <c r="C1760" s="34">
        <f t="shared" si="303"/>
        <v>8</v>
      </c>
      <c r="D1760" s="34">
        <f t="shared" si="303"/>
        <v>-10</v>
      </c>
      <c r="E1760" s="34">
        <f t="shared" si="303"/>
        <v>-4</v>
      </c>
      <c r="F1760" s="34">
        <f t="shared" si="303"/>
        <v>-10</v>
      </c>
      <c r="G1760" s="34">
        <f t="shared" si="303"/>
        <v>14</v>
      </c>
      <c r="H1760" s="34">
        <f t="shared" si="303"/>
        <v>-4</v>
      </c>
      <c r="I1760" s="34">
        <f t="shared" si="303"/>
        <v>-26</v>
      </c>
      <c r="J1760" s="34">
        <f t="shared" si="303"/>
        <v>26</v>
      </c>
      <c r="K1760" s="34">
        <f t="shared" si="303"/>
        <v>-4</v>
      </c>
      <c r="L1760" s="34">
        <f t="shared" si="303"/>
        <v>-27</v>
      </c>
      <c r="M1760" s="32">
        <v>-3.7</v>
      </c>
    </row>
    <row r="1761" spans="1:13" ht="16.5" thickBot="1">
      <c r="A1761" s="28" t="s">
        <v>37</v>
      </c>
      <c r="B1761" s="59" t="s">
        <v>43</v>
      </c>
      <c r="C1761" s="34">
        <f t="shared" si="303"/>
        <v>-5</v>
      </c>
      <c r="D1761" s="34">
        <f t="shared" si="303"/>
        <v>-25</v>
      </c>
      <c r="E1761" s="34">
        <f t="shared" si="303"/>
        <v>-34</v>
      </c>
      <c r="F1761" s="34">
        <f t="shared" si="303"/>
        <v>-21</v>
      </c>
      <c r="G1761" s="34">
        <f t="shared" si="303"/>
        <v>3</v>
      </c>
      <c r="H1761" s="34">
        <f t="shared" si="303"/>
        <v>-50</v>
      </c>
      <c r="I1761" s="34">
        <f t="shared" si="303"/>
        <v>-36</v>
      </c>
      <c r="J1761" s="34">
        <f t="shared" si="303"/>
        <v>-31</v>
      </c>
      <c r="K1761" s="34">
        <f t="shared" si="303"/>
        <v>-63</v>
      </c>
      <c r="L1761" s="34">
        <f t="shared" si="303"/>
        <v>-40</v>
      </c>
      <c r="M1761" s="32">
        <v>-30.2</v>
      </c>
    </row>
    <row r="1762" spans="1:13" ht="16.5" thickBot="1">
      <c r="A1762" s="28" t="s">
        <v>38</v>
      </c>
      <c r="B1762" s="59" t="s">
        <v>43</v>
      </c>
      <c r="C1762" s="34">
        <f t="shared" si="303"/>
        <v>114</v>
      </c>
      <c r="D1762" s="34">
        <f t="shared" si="303"/>
        <v>122</v>
      </c>
      <c r="E1762" s="34">
        <f t="shared" si="303"/>
        <v>106</v>
      </c>
      <c r="F1762" s="34">
        <f t="shared" si="303"/>
        <v>101</v>
      </c>
      <c r="G1762" s="34">
        <f t="shared" si="303"/>
        <v>92</v>
      </c>
      <c r="H1762" s="34">
        <f t="shared" si="303"/>
        <v>104</v>
      </c>
      <c r="I1762" s="34">
        <f t="shared" si="303"/>
        <v>109</v>
      </c>
      <c r="J1762" s="34">
        <f t="shared" si="303"/>
        <v>177</v>
      </c>
      <c r="K1762" s="34">
        <f t="shared" si="303"/>
        <v>143</v>
      </c>
      <c r="L1762" s="34">
        <f t="shared" si="303"/>
        <v>121</v>
      </c>
      <c r="M1762" s="32">
        <v>118.9</v>
      </c>
    </row>
    <row r="1763" spans="1:13" ht="16.5" thickBot="1">
      <c r="A1763" s="28" t="s">
        <v>39</v>
      </c>
      <c r="B1763" s="59" t="s">
        <v>43</v>
      </c>
      <c r="C1763" s="34">
        <f t="shared" si="303"/>
        <v>36</v>
      </c>
      <c r="D1763" s="34">
        <f t="shared" si="303"/>
        <v>35</v>
      </c>
      <c r="E1763" s="34">
        <f t="shared" si="303"/>
        <v>29</v>
      </c>
      <c r="F1763" s="34">
        <f t="shared" si="303"/>
        <v>47</v>
      </c>
      <c r="G1763" s="34">
        <f t="shared" si="303"/>
        <v>32</v>
      </c>
      <c r="H1763" s="34">
        <f t="shared" si="303"/>
        <v>50</v>
      </c>
      <c r="I1763" s="34">
        <f t="shared" si="303"/>
        <v>35</v>
      </c>
      <c r="J1763" s="34">
        <f t="shared" si="303"/>
        <v>73</v>
      </c>
      <c r="K1763" s="34">
        <f t="shared" si="303"/>
        <v>-15</v>
      </c>
      <c r="L1763" s="34">
        <f t="shared" si="303"/>
        <v>-15</v>
      </c>
      <c r="M1763" s="32">
        <v>30.7</v>
      </c>
    </row>
    <row r="1764" spans="1:13" ht="16.5" thickBot="1">
      <c r="A1764" s="28" t="s">
        <v>40</v>
      </c>
      <c r="B1764" s="59" t="s">
        <v>43</v>
      </c>
      <c r="C1764" s="34">
        <f t="shared" si="303"/>
        <v>52</v>
      </c>
      <c r="D1764" s="34">
        <f t="shared" si="303"/>
        <v>18</v>
      </c>
      <c r="E1764" s="34">
        <f t="shared" si="303"/>
        <v>22</v>
      </c>
      <c r="F1764" s="34">
        <f t="shared" si="303"/>
        <v>21</v>
      </c>
      <c r="G1764" s="34">
        <f t="shared" si="303"/>
        <v>20</v>
      </c>
      <c r="H1764" s="34">
        <f t="shared" si="303"/>
        <v>25</v>
      </c>
      <c r="I1764" s="34">
        <f t="shared" si="303"/>
        <v>15</v>
      </c>
      <c r="J1764" s="34">
        <f t="shared" si="303"/>
        <v>36</v>
      </c>
      <c r="K1764" s="34" t="e">
        <f t="shared" si="303"/>
        <v>#VALUE!</v>
      </c>
      <c r="L1764" s="34">
        <f t="shared" si="303"/>
        <v>-19</v>
      </c>
      <c r="M1764" s="6" t="s">
        <v>243</v>
      </c>
    </row>
    <row r="1765" spans="1:13" ht="16.5" thickBot="1">
      <c r="A1765" s="33" t="s">
        <v>41</v>
      </c>
      <c r="B1765" s="60" t="s">
        <v>43</v>
      </c>
      <c r="C1765" s="34">
        <f t="shared" si="303"/>
        <v>67</v>
      </c>
      <c r="D1765" s="34">
        <f t="shared" si="303"/>
        <v>46</v>
      </c>
      <c r="E1765" s="34">
        <f t="shared" si="303"/>
        <v>38</v>
      </c>
      <c r="F1765" s="34" t="e">
        <f t="shared" si="303"/>
        <v>#VALUE!</v>
      </c>
      <c r="G1765" s="34">
        <f t="shared" si="303"/>
        <v>29</v>
      </c>
      <c r="H1765" s="34">
        <f t="shared" si="303"/>
        <v>28</v>
      </c>
      <c r="I1765" s="34" t="e">
        <f t="shared" si="303"/>
        <v>#VALUE!</v>
      </c>
      <c r="J1765" s="34">
        <f t="shared" si="303"/>
        <v>23</v>
      </c>
      <c r="K1765" s="34" t="e">
        <f t="shared" si="303"/>
        <v>#VALUE!</v>
      </c>
      <c r="L1765" s="34" t="e">
        <f>K1734-L1735</f>
        <v>#VALUE!</v>
      </c>
      <c r="M1765" s="35">
        <v>31.6</v>
      </c>
    </row>
    <row r="1766" spans="1:13" ht="17.25" thickTop="1" thickBot="1">
      <c r="A1766" s="37" t="s">
        <v>42</v>
      </c>
      <c r="B1766" s="38" t="s">
        <v>43</v>
      </c>
      <c r="C1766" s="39" t="s">
        <v>47</v>
      </c>
      <c r="D1766" s="39" t="s">
        <v>47</v>
      </c>
      <c r="E1766" s="39" t="s">
        <v>47</v>
      </c>
      <c r="F1766" s="39" t="s">
        <v>47</v>
      </c>
      <c r="G1766" s="39">
        <f t="shared" ref="G1766:L1766" si="304">B1730-G1735</f>
        <v>196</v>
      </c>
      <c r="H1766" s="39">
        <f t="shared" si="304"/>
        <v>176</v>
      </c>
      <c r="I1766" s="39" t="e">
        <f t="shared" si="304"/>
        <v>#VALUE!</v>
      </c>
      <c r="J1766" s="39">
        <f t="shared" si="304"/>
        <v>159</v>
      </c>
      <c r="K1766" s="39" t="e">
        <f t="shared" si="304"/>
        <v>#VALUE!</v>
      </c>
      <c r="L1766" s="39" t="e">
        <f t="shared" si="304"/>
        <v>#VALUE!</v>
      </c>
      <c r="M1766" s="40">
        <v>166.16666666666666</v>
      </c>
    </row>
    <row r="1767" spans="1:13" ht="15.75">
      <c r="A1767" s="41"/>
      <c r="B1767" s="42"/>
      <c r="C1767" s="43"/>
      <c r="D1767" s="43"/>
      <c r="E1767" s="43"/>
      <c r="F1767" s="43"/>
      <c r="G1767" s="43"/>
      <c r="H1767" s="44"/>
      <c r="I1767" s="44"/>
      <c r="J1767" s="44"/>
      <c r="K1767" s="44"/>
      <c r="L1767" s="44"/>
      <c r="M1767" s="43"/>
    </row>
    <row r="1768" spans="1:13" ht="15.75">
      <c r="A1768" s="61"/>
      <c r="B1768" s="62"/>
      <c r="C1768" s="63"/>
      <c r="D1768" s="63"/>
      <c r="E1768" s="63"/>
      <c r="F1768" s="63"/>
      <c r="G1768" s="63"/>
      <c r="H1768" s="63"/>
      <c r="I1768" s="63"/>
      <c r="J1768" s="63"/>
      <c r="K1768" s="63"/>
      <c r="L1768" s="63"/>
      <c r="M1768" s="63"/>
    </row>
    <row r="1769" spans="1:13" ht="15.75">
      <c r="A1769" s="21" t="s">
        <v>136</v>
      </c>
      <c r="B1769" s="21"/>
      <c r="C1769" s="21"/>
      <c r="D1769" s="21"/>
      <c r="E1769" s="21"/>
      <c r="F1769" s="21"/>
      <c r="G1769" s="21"/>
      <c r="H1769" s="22"/>
      <c r="I1769" s="22"/>
      <c r="J1769" s="22"/>
      <c r="K1769" s="22"/>
      <c r="L1769" s="22"/>
      <c r="M1769" s="23"/>
    </row>
    <row r="1770" spans="1:13" ht="16.5" thickBot="1">
      <c r="A1770" s="24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3"/>
    </row>
    <row r="1771" spans="1:13" ht="32.25" thickBot="1">
      <c r="A1771" s="3" t="s">
        <v>27</v>
      </c>
      <c r="B1771" s="4" t="s">
        <v>52</v>
      </c>
      <c r="C1771" s="4" t="s">
        <v>53</v>
      </c>
      <c r="D1771" s="4" t="s">
        <v>54</v>
      </c>
      <c r="E1771" s="4" t="s">
        <v>55</v>
      </c>
      <c r="F1771" s="4" t="s">
        <v>56</v>
      </c>
      <c r="G1771" s="4" t="s">
        <v>57</v>
      </c>
      <c r="H1771" s="4" t="s">
        <v>58</v>
      </c>
      <c r="I1771" s="4" t="s">
        <v>59</v>
      </c>
      <c r="J1771" s="4" t="s">
        <v>60</v>
      </c>
      <c r="K1771" s="4" t="s">
        <v>61</v>
      </c>
      <c r="L1771" s="4" t="s">
        <v>62</v>
      </c>
      <c r="M1771" s="58" t="s">
        <v>28</v>
      </c>
    </row>
    <row r="1772" spans="1:13" ht="16.5" thickBot="1">
      <c r="A1772" s="28" t="s">
        <v>30</v>
      </c>
      <c r="B1772" s="47" t="s">
        <v>47</v>
      </c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9"/>
    </row>
    <row r="1773" spans="1:13" ht="16.5" thickBot="1">
      <c r="A1773" s="28" t="s">
        <v>31</v>
      </c>
      <c r="B1773" s="47" t="s">
        <v>47</v>
      </c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9"/>
    </row>
    <row r="1774" spans="1:13" ht="16.5" thickBot="1">
      <c r="A1774" s="28" t="s">
        <v>32</v>
      </c>
      <c r="B1774" s="47" t="s">
        <v>47</v>
      </c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9"/>
    </row>
    <row r="1775" spans="1:13" ht="16.5" thickBot="1">
      <c r="A1775" s="28" t="s">
        <v>33</v>
      </c>
      <c r="B1775" s="47" t="s">
        <v>47</v>
      </c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9"/>
    </row>
    <row r="1776" spans="1:13" ht="16.5" thickBot="1">
      <c r="A1776" s="28" t="s">
        <v>34</v>
      </c>
      <c r="B1776" s="47" t="s">
        <v>47</v>
      </c>
      <c r="C1776" s="48">
        <f t="shared" ref="C1776:L1783" si="305">(B1727-C1728)/B1727</f>
        <v>-1.4029850746268657</v>
      </c>
      <c r="D1776" s="48">
        <f t="shared" si="305"/>
        <v>-3.9714285714285715</v>
      </c>
      <c r="E1776" s="48" t="e">
        <f t="shared" si="305"/>
        <v>#VALUE!</v>
      </c>
      <c r="F1776" s="48"/>
      <c r="G1776" s="48">
        <f t="shared" si="305"/>
        <v>-9.4615384615384617</v>
      </c>
      <c r="H1776" s="48"/>
      <c r="I1776" s="48">
        <f t="shared" si="305"/>
        <v>-7</v>
      </c>
      <c r="J1776" s="48" t="e">
        <f t="shared" si="305"/>
        <v>#VALUE!</v>
      </c>
      <c r="K1776" s="48" t="e">
        <f t="shared" si="305"/>
        <v>#VALUE!</v>
      </c>
      <c r="L1776" s="48"/>
      <c r="M1776" s="49">
        <v>-10.32577093600548</v>
      </c>
    </row>
    <row r="1777" spans="1:14" ht="16.5" thickBot="1">
      <c r="A1777" s="28" t="s">
        <v>35</v>
      </c>
      <c r="B1777" s="47" t="s">
        <v>47</v>
      </c>
      <c r="C1777" s="48">
        <f t="shared" si="305"/>
        <v>6.9364161849710976E-2</v>
      </c>
      <c r="D1777" s="48">
        <f t="shared" si="305"/>
        <v>3.7267080745341616E-2</v>
      </c>
      <c r="E1777" s="48">
        <f t="shared" si="305"/>
        <v>3.4482758620689655E-2</v>
      </c>
      <c r="F1777" s="48">
        <f t="shared" si="305"/>
        <v>1.3513513513513514E-2</v>
      </c>
      <c r="G1777" s="48">
        <f t="shared" si="305"/>
        <v>0.13836477987421383</v>
      </c>
      <c r="H1777" s="48">
        <f t="shared" si="305"/>
        <v>0.19117647058823528</v>
      </c>
      <c r="I1777" s="48">
        <f t="shared" si="305"/>
        <v>-4.5751633986928102E-2</v>
      </c>
      <c r="J1777" s="48">
        <f t="shared" si="305"/>
        <v>0.11029411764705882</v>
      </c>
      <c r="K1777" s="48">
        <f t="shared" si="305"/>
        <v>0.22962962962962963</v>
      </c>
      <c r="L1777" s="48">
        <f t="shared" si="305"/>
        <v>-1.6129032258064516E-2</v>
      </c>
      <c r="M1777" s="49">
        <v>7.6221184622340066E-2</v>
      </c>
    </row>
    <row r="1778" spans="1:14" ht="16.5" thickBot="1">
      <c r="A1778" s="28" t="s">
        <v>36</v>
      </c>
      <c r="B1778" s="47" t="s">
        <v>47</v>
      </c>
      <c r="C1778" s="48">
        <f t="shared" si="305"/>
        <v>4.060913705583756E-2</v>
      </c>
      <c r="D1778" s="48">
        <f t="shared" si="305"/>
        <v>-6.2111801242236024E-2</v>
      </c>
      <c r="E1778" s="48">
        <f t="shared" si="305"/>
        <v>-2.5806451612903226E-2</v>
      </c>
      <c r="F1778" s="48">
        <f t="shared" si="305"/>
        <v>-5.9523809523809521E-2</v>
      </c>
      <c r="G1778" s="48">
        <f t="shared" si="305"/>
        <v>9.5890410958904104E-2</v>
      </c>
      <c r="H1778" s="48">
        <f t="shared" si="305"/>
        <v>-2.9197080291970802E-2</v>
      </c>
      <c r="I1778" s="48">
        <f t="shared" si="305"/>
        <v>-0.23636363636363636</v>
      </c>
      <c r="J1778" s="48">
        <f t="shared" si="305"/>
        <v>0.16250000000000001</v>
      </c>
      <c r="K1778" s="48">
        <f t="shared" si="305"/>
        <v>-3.3057851239669422E-2</v>
      </c>
      <c r="L1778" s="48">
        <f t="shared" si="305"/>
        <v>-0.25961538461538464</v>
      </c>
      <c r="M1778" s="49">
        <v>-4.0667646687486833E-2</v>
      </c>
    </row>
    <row r="1779" spans="1:14" ht="16.5" thickBot="1">
      <c r="A1779" s="28" t="s">
        <v>37</v>
      </c>
      <c r="B1779" s="47" t="s">
        <v>47</v>
      </c>
      <c r="C1779" s="48">
        <f t="shared" si="305"/>
        <v>-2.4154589371980676E-2</v>
      </c>
      <c r="D1779" s="48">
        <f t="shared" si="305"/>
        <v>-0.13227513227513227</v>
      </c>
      <c r="E1779" s="48">
        <f t="shared" si="305"/>
        <v>-0.19883040935672514</v>
      </c>
      <c r="F1779" s="48">
        <f t="shared" si="305"/>
        <v>-0.13207547169811321</v>
      </c>
      <c r="G1779" s="48">
        <f t="shared" si="305"/>
        <v>1.6853932584269662E-2</v>
      </c>
      <c r="H1779" s="48">
        <f t="shared" si="305"/>
        <v>-0.37878787878787878</v>
      </c>
      <c r="I1779" s="48">
        <f t="shared" si="305"/>
        <v>-0.25531914893617019</v>
      </c>
      <c r="J1779" s="48">
        <f t="shared" si="305"/>
        <v>-0.22794117647058823</v>
      </c>
      <c r="K1779" s="48">
        <f t="shared" si="305"/>
        <v>-0.47014925373134331</v>
      </c>
      <c r="L1779" s="48">
        <f t="shared" si="305"/>
        <v>-0.32</v>
      </c>
      <c r="M1779" s="49">
        <v>-0.21226791280436622</v>
      </c>
    </row>
    <row r="1780" spans="1:14" ht="16.5" thickBot="1">
      <c r="A1780" s="28" t="s">
        <v>38</v>
      </c>
      <c r="B1780" s="47" t="s">
        <v>47</v>
      </c>
      <c r="C1780" s="48">
        <f t="shared" si="305"/>
        <v>0.5089285714285714</v>
      </c>
      <c r="D1780" s="48">
        <f t="shared" si="305"/>
        <v>0.57547169811320753</v>
      </c>
      <c r="E1780" s="48">
        <f t="shared" si="305"/>
        <v>0.49532710280373832</v>
      </c>
      <c r="F1780" s="48">
        <f t="shared" si="305"/>
        <v>0.49268292682926829</v>
      </c>
      <c r="G1780" s="48">
        <f t="shared" si="305"/>
        <v>0.51111111111111107</v>
      </c>
      <c r="H1780" s="48">
        <f t="shared" si="305"/>
        <v>0.59428571428571431</v>
      </c>
      <c r="I1780" s="48">
        <f t="shared" si="305"/>
        <v>0.59890109890109888</v>
      </c>
      <c r="J1780" s="48">
        <f t="shared" si="305"/>
        <v>1</v>
      </c>
      <c r="K1780" s="48">
        <f t="shared" si="305"/>
        <v>0.85628742514970058</v>
      </c>
      <c r="L1780" s="48">
        <f t="shared" si="305"/>
        <v>0.6142131979695431</v>
      </c>
      <c r="M1780" s="49">
        <v>0.6247208846591954</v>
      </c>
    </row>
    <row r="1781" spans="1:14" ht="16.5" thickBot="1">
      <c r="A1781" s="28" t="s">
        <v>39</v>
      </c>
      <c r="B1781" s="47" t="s">
        <v>47</v>
      </c>
      <c r="C1781" s="48">
        <f t="shared" si="305"/>
        <v>0.32432432432432434</v>
      </c>
      <c r="D1781" s="48">
        <f t="shared" si="305"/>
        <v>0.31818181818181818</v>
      </c>
      <c r="E1781" s="48">
        <f t="shared" si="305"/>
        <v>0.32222222222222224</v>
      </c>
      <c r="F1781" s="48">
        <f t="shared" si="305"/>
        <v>0.43518518518518517</v>
      </c>
      <c r="G1781" s="48">
        <f t="shared" si="305"/>
        <v>0.30769230769230771</v>
      </c>
      <c r="H1781" s="48">
        <f t="shared" si="305"/>
        <v>0.56818181818181823</v>
      </c>
      <c r="I1781" s="48">
        <f t="shared" si="305"/>
        <v>0.49295774647887325</v>
      </c>
      <c r="J1781" s="48">
        <f t="shared" si="305"/>
        <v>1</v>
      </c>
      <c r="K1781" s="48"/>
      <c r="L1781" s="48">
        <f t="shared" si="305"/>
        <v>-0.625</v>
      </c>
      <c r="M1781" s="49">
        <v>0.34930504691850545</v>
      </c>
    </row>
    <row r="1782" spans="1:14" ht="16.5" thickBot="1">
      <c r="A1782" s="28" t="s">
        <v>40</v>
      </c>
      <c r="B1782" s="47" t="s">
        <v>47</v>
      </c>
      <c r="C1782" s="48">
        <f t="shared" si="305"/>
        <v>0.46846846846846846</v>
      </c>
      <c r="D1782" s="48">
        <f t="shared" si="305"/>
        <v>0.24</v>
      </c>
      <c r="E1782" s="48">
        <f t="shared" si="305"/>
        <v>0.29333333333333333</v>
      </c>
      <c r="F1782" s="48">
        <f t="shared" si="305"/>
        <v>0.34426229508196721</v>
      </c>
      <c r="G1782" s="48">
        <f t="shared" si="305"/>
        <v>0.32786885245901637</v>
      </c>
      <c r="H1782" s="48">
        <f t="shared" si="305"/>
        <v>0.34722222222222221</v>
      </c>
      <c r="I1782" s="48">
        <f t="shared" si="305"/>
        <v>0.39473684210526316</v>
      </c>
      <c r="J1782" s="48">
        <f t="shared" si="305"/>
        <v>1</v>
      </c>
      <c r="K1782" s="48"/>
      <c r="L1782" s="48">
        <f t="shared" si="305"/>
        <v>-1.2666666666666666</v>
      </c>
      <c r="M1782" s="49">
        <v>0.23880281633373379</v>
      </c>
    </row>
    <row r="1783" spans="1:14" ht="16.5" thickBot="1">
      <c r="A1783" s="33" t="s">
        <v>41</v>
      </c>
      <c r="B1783" s="47" t="s">
        <v>47</v>
      </c>
      <c r="C1783" s="48">
        <f t="shared" si="305"/>
        <v>0.8271604938271605</v>
      </c>
      <c r="D1783" s="48">
        <f t="shared" si="305"/>
        <v>0.77966101694915257</v>
      </c>
      <c r="E1783" s="48">
        <f t="shared" si="305"/>
        <v>0.66666666666666663</v>
      </c>
      <c r="F1783" s="48" t="e">
        <f t="shared" si="305"/>
        <v>#VALUE!</v>
      </c>
      <c r="G1783" s="48">
        <f t="shared" si="305"/>
        <v>0.72499999999999998</v>
      </c>
      <c r="H1783" s="48">
        <f t="shared" si="305"/>
        <v>0.68292682926829273</v>
      </c>
      <c r="I1783" s="48" t="e">
        <f t="shared" si="305"/>
        <v>#VALUE!</v>
      </c>
      <c r="J1783" s="48">
        <f t="shared" si="305"/>
        <v>1</v>
      </c>
      <c r="K1783" s="48"/>
      <c r="L1783" s="48" t="e">
        <f>(K1734-L1735)/K1734</f>
        <v>#VALUE!</v>
      </c>
      <c r="M1783" s="49">
        <v>0.74392946972290386</v>
      </c>
    </row>
    <row r="1784" spans="1:14" ht="17.25" thickTop="1" thickBot="1">
      <c r="A1784" s="64" t="s">
        <v>42</v>
      </c>
      <c r="B1784" s="51"/>
      <c r="C1784" s="51"/>
      <c r="D1784" s="51"/>
      <c r="E1784" s="51"/>
      <c r="F1784" s="51"/>
      <c r="G1784" s="51">
        <f t="shared" ref="G1784:L1784" si="306">(B1730-G1735)/B1730</f>
        <v>0.9468599033816425</v>
      </c>
      <c r="H1784" s="51">
        <f t="shared" si="306"/>
        <v>0.93121693121693117</v>
      </c>
      <c r="I1784" s="51" t="e">
        <f t="shared" si="306"/>
        <v>#VALUE!</v>
      </c>
      <c r="J1784" s="51">
        <f t="shared" si="306"/>
        <v>1</v>
      </c>
      <c r="K1784" s="51" t="e">
        <f t="shared" si="306"/>
        <v>#VALUE!</v>
      </c>
      <c r="L1784" s="51" t="e">
        <f t="shared" si="306"/>
        <v>#VALUE!</v>
      </c>
      <c r="M1784" s="49">
        <v>0.96352343143968022</v>
      </c>
    </row>
    <row r="1785" spans="1:14" ht="32.25" thickBot="1">
      <c r="A1785" s="64" t="s">
        <v>67</v>
      </c>
      <c r="B1785" s="53"/>
      <c r="C1785" s="53"/>
      <c r="D1785" s="53"/>
      <c r="E1785" s="53"/>
      <c r="F1785" s="53"/>
      <c r="G1785" s="53"/>
      <c r="H1785" s="53"/>
      <c r="I1785" s="53"/>
      <c r="J1785" s="54"/>
      <c r="K1785" s="54" t="e">
        <f>AVERAGE(G1784:K1784)</f>
        <v>#VALUE!</v>
      </c>
      <c r="L1785" s="54" t="e">
        <f>AVERAGE(H1784:L1784)</f>
        <v>#VALUE!</v>
      </c>
      <c r="M1785" s="54"/>
    </row>
    <row r="1786" spans="1:14" ht="15.75">
      <c r="A1786" s="18"/>
      <c r="B1786" s="20"/>
      <c r="C1786" s="20"/>
      <c r="D1786" s="20"/>
      <c r="E1786" s="20"/>
      <c r="F1786" s="20"/>
      <c r="G1786" s="19"/>
      <c r="H1786" s="19"/>
      <c r="I1786" s="19"/>
      <c r="J1786" s="19"/>
      <c r="K1786" s="19"/>
      <c r="L1786" s="19"/>
    </row>
    <row r="1787" spans="1:14" ht="16.5" thickBot="1">
      <c r="A1787" s="50"/>
      <c r="B1787" s="53"/>
      <c r="C1787" s="53"/>
      <c r="D1787" s="53"/>
      <c r="E1787" s="53"/>
      <c r="F1787" s="53"/>
      <c r="G1787" s="53"/>
      <c r="H1787" s="53"/>
      <c r="I1787" s="53"/>
      <c r="J1787" s="54"/>
      <c r="K1787" s="54"/>
      <c r="L1787" s="54"/>
      <c r="M1787" s="54"/>
      <c r="N1787" s="54"/>
    </row>
    <row r="1789" spans="1:14" ht="15.75">
      <c r="A1789" s="1" t="s">
        <v>137</v>
      </c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1:14" ht="16.5" thickBo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1:14" ht="16.5" thickBot="1">
      <c r="A1791" s="3"/>
      <c r="B1791" s="4" t="s">
        <v>1</v>
      </c>
      <c r="C1791" s="4" t="s">
        <v>2</v>
      </c>
      <c r="D1791" s="4" t="s">
        <v>3</v>
      </c>
      <c r="E1791" s="4" t="s">
        <v>4</v>
      </c>
      <c r="F1791" s="4" t="s">
        <v>5</v>
      </c>
      <c r="G1791" s="4" t="s">
        <v>6</v>
      </c>
      <c r="H1791" s="4" t="s">
        <v>7</v>
      </c>
      <c r="I1791" s="4" t="s">
        <v>8</v>
      </c>
      <c r="J1791" s="4" t="s">
        <v>9</v>
      </c>
      <c r="K1791" s="4" t="s">
        <v>10</v>
      </c>
      <c r="L1791" s="4" t="s">
        <v>11</v>
      </c>
    </row>
    <row r="1792" spans="1:14" ht="16.5" thickBot="1">
      <c r="A1792" s="5" t="s">
        <v>12</v>
      </c>
      <c r="B1792" s="6"/>
      <c r="C1792" s="6"/>
      <c r="D1792" s="6"/>
      <c r="E1792" s="6"/>
      <c r="F1792" s="6"/>
      <c r="G1792" s="8"/>
      <c r="H1792" s="8"/>
      <c r="I1792" s="8"/>
      <c r="J1792" s="8"/>
      <c r="K1792" s="8"/>
      <c r="L1792" s="65"/>
    </row>
    <row r="1793" spans="1:12" ht="16.5" thickBot="1">
      <c r="A1793" s="5">
        <v>1</v>
      </c>
      <c r="B1793" s="6"/>
      <c r="C1793" s="6"/>
      <c r="D1793" s="6"/>
      <c r="E1793" s="6"/>
      <c r="F1793" s="7"/>
      <c r="G1793" s="8"/>
      <c r="H1793" s="8"/>
      <c r="I1793" s="8"/>
      <c r="J1793" s="8"/>
      <c r="K1793" s="8"/>
      <c r="L1793" s="65"/>
    </row>
    <row r="1794" spans="1:12" ht="16.5" thickBot="1">
      <c r="A1794" s="5">
        <v>2</v>
      </c>
      <c r="D1794" s="6" t="s">
        <v>243</v>
      </c>
      <c r="G1794" s="6" t="s">
        <v>243</v>
      </c>
    </row>
    <row r="1795" spans="1:12" ht="16.5" thickBot="1">
      <c r="A1795" s="5">
        <v>3</v>
      </c>
      <c r="F1795" s="6" t="s">
        <v>243</v>
      </c>
    </row>
    <row r="1796" spans="1:12" ht="16.5" thickBot="1">
      <c r="A1796" s="5">
        <v>4</v>
      </c>
      <c r="B1796" s="6">
        <v>273</v>
      </c>
      <c r="C1796" s="6">
        <v>298</v>
      </c>
      <c r="D1796" s="6">
        <v>344</v>
      </c>
      <c r="E1796" s="6">
        <v>184</v>
      </c>
      <c r="F1796" s="6">
        <v>247</v>
      </c>
      <c r="G1796" s="6">
        <v>213</v>
      </c>
      <c r="H1796" s="6">
        <v>103</v>
      </c>
      <c r="I1796" s="6">
        <v>161</v>
      </c>
      <c r="J1796" s="6">
        <v>101</v>
      </c>
      <c r="K1796" s="6">
        <v>195</v>
      </c>
      <c r="L1796" s="6">
        <v>117</v>
      </c>
    </row>
    <row r="1797" spans="1:12" ht="16.5" thickBot="1">
      <c r="A1797" s="5">
        <v>5</v>
      </c>
      <c r="B1797" s="6">
        <v>1156</v>
      </c>
      <c r="C1797" s="6">
        <v>1097</v>
      </c>
      <c r="D1797" s="6">
        <v>1043</v>
      </c>
      <c r="E1797" s="6">
        <v>1008</v>
      </c>
      <c r="F1797" s="6">
        <v>921</v>
      </c>
      <c r="G1797" s="6">
        <v>911</v>
      </c>
      <c r="H1797" s="6">
        <v>868</v>
      </c>
      <c r="I1797" s="6">
        <v>786</v>
      </c>
      <c r="J1797" s="6">
        <v>768</v>
      </c>
      <c r="K1797" s="6">
        <v>791</v>
      </c>
      <c r="L1797" s="6">
        <v>800</v>
      </c>
    </row>
    <row r="1798" spans="1:12" ht="16.5" thickBot="1">
      <c r="A1798" s="5">
        <v>6</v>
      </c>
      <c r="B1798" s="6">
        <v>1117</v>
      </c>
      <c r="C1798" s="6">
        <v>1184</v>
      </c>
      <c r="D1798" s="6">
        <v>1124</v>
      </c>
      <c r="E1798" s="6">
        <v>1047</v>
      </c>
      <c r="F1798" s="6">
        <v>1021</v>
      </c>
      <c r="G1798" s="6">
        <v>998</v>
      </c>
      <c r="H1798" s="6">
        <v>899</v>
      </c>
      <c r="I1798" s="6">
        <v>882</v>
      </c>
      <c r="J1798" s="6">
        <v>793</v>
      </c>
      <c r="K1798" s="6">
        <v>769</v>
      </c>
      <c r="L1798" s="6">
        <v>783</v>
      </c>
    </row>
    <row r="1799" spans="1:12" ht="16.5" thickBot="1">
      <c r="A1799" s="5">
        <v>7</v>
      </c>
      <c r="B1799" s="6">
        <v>1227</v>
      </c>
      <c r="C1799" s="6">
        <v>1089</v>
      </c>
      <c r="D1799" s="6">
        <v>1189</v>
      </c>
      <c r="E1799" s="6">
        <v>1135</v>
      </c>
      <c r="F1799" s="6">
        <v>1042</v>
      </c>
      <c r="G1799" s="6">
        <v>1013</v>
      </c>
      <c r="H1799" s="6">
        <v>975</v>
      </c>
      <c r="I1799" s="6">
        <v>878</v>
      </c>
      <c r="J1799" s="6">
        <v>896</v>
      </c>
      <c r="K1799" s="6">
        <v>801</v>
      </c>
      <c r="L1799" s="6">
        <v>754</v>
      </c>
    </row>
    <row r="1800" spans="1:12" ht="16.5" thickBot="1">
      <c r="A1800" s="5">
        <v>8</v>
      </c>
      <c r="B1800" s="6">
        <v>1227</v>
      </c>
      <c r="C1800" s="6">
        <v>1019</v>
      </c>
      <c r="D1800" s="6">
        <v>811</v>
      </c>
      <c r="E1800" s="6">
        <v>1033</v>
      </c>
      <c r="F1800" s="6">
        <v>1023</v>
      </c>
      <c r="G1800" s="6">
        <v>899</v>
      </c>
      <c r="H1800" s="6">
        <v>913</v>
      </c>
      <c r="I1800" s="6">
        <v>846</v>
      </c>
      <c r="J1800" s="6">
        <v>819</v>
      </c>
      <c r="K1800" s="6">
        <v>804</v>
      </c>
      <c r="L1800" s="6">
        <v>745</v>
      </c>
    </row>
    <row r="1801" spans="1:12" ht="16.5" thickBot="1">
      <c r="A1801" s="5">
        <v>9</v>
      </c>
      <c r="B1801" s="6">
        <v>519</v>
      </c>
      <c r="C1801" s="6">
        <v>495</v>
      </c>
      <c r="D1801" s="6">
        <v>408</v>
      </c>
      <c r="E1801" s="6">
        <v>429</v>
      </c>
      <c r="F1801" s="6">
        <v>567</v>
      </c>
      <c r="G1801" s="6">
        <v>486</v>
      </c>
      <c r="H1801" s="6">
        <v>408</v>
      </c>
      <c r="I1801" s="6">
        <v>386</v>
      </c>
      <c r="J1801" s="6">
        <v>419</v>
      </c>
      <c r="K1801" s="6">
        <v>376</v>
      </c>
      <c r="L1801" s="6">
        <v>340</v>
      </c>
    </row>
    <row r="1802" spans="1:12" ht="16.5" thickBot="1">
      <c r="A1802" s="5">
        <v>10</v>
      </c>
      <c r="B1802" s="6">
        <v>325</v>
      </c>
      <c r="C1802" s="6">
        <v>401</v>
      </c>
      <c r="D1802" s="6">
        <v>284</v>
      </c>
      <c r="E1802" s="6">
        <v>312</v>
      </c>
      <c r="F1802" s="6">
        <v>290</v>
      </c>
      <c r="G1802" s="6">
        <v>386</v>
      </c>
      <c r="H1802" s="6">
        <v>342</v>
      </c>
      <c r="I1802" s="6">
        <v>273</v>
      </c>
      <c r="J1802" s="6">
        <v>221</v>
      </c>
      <c r="K1802" s="6">
        <v>257</v>
      </c>
      <c r="L1802" s="6">
        <v>251</v>
      </c>
    </row>
    <row r="1803" spans="1:12" ht="16.5" thickBot="1">
      <c r="A1803" s="5">
        <v>11</v>
      </c>
      <c r="B1803" s="6">
        <v>260</v>
      </c>
      <c r="C1803" s="6">
        <v>214</v>
      </c>
      <c r="D1803" s="6">
        <v>201</v>
      </c>
      <c r="E1803" s="6">
        <v>233</v>
      </c>
      <c r="F1803" s="6">
        <v>222</v>
      </c>
      <c r="G1803" s="6">
        <v>252</v>
      </c>
      <c r="H1803" s="6">
        <v>294</v>
      </c>
      <c r="I1803" s="6">
        <v>249</v>
      </c>
      <c r="J1803" s="6">
        <v>179</v>
      </c>
      <c r="K1803" s="6">
        <v>172</v>
      </c>
      <c r="L1803" s="6">
        <v>169</v>
      </c>
    </row>
    <row r="1804" spans="1:12" ht="16.5" thickBot="1">
      <c r="A1804" s="5">
        <v>12</v>
      </c>
      <c r="B1804" s="6">
        <v>87</v>
      </c>
      <c r="C1804" s="6">
        <v>108</v>
      </c>
      <c r="D1804" s="6">
        <v>75</v>
      </c>
      <c r="E1804" s="6">
        <v>95</v>
      </c>
      <c r="F1804" s="6">
        <v>88</v>
      </c>
      <c r="G1804" s="6">
        <v>98</v>
      </c>
      <c r="H1804" s="6">
        <v>109</v>
      </c>
      <c r="I1804" s="6">
        <v>136</v>
      </c>
      <c r="J1804" s="6">
        <v>94</v>
      </c>
      <c r="K1804" s="6">
        <v>74</v>
      </c>
      <c r="L1804" s="6">
        <v>60</v>
      </c>
    </row>
    <row r="1805" spans="1:12" ht="16.5" thickBot="1">
      <c r="A1805" s="5" t="s">
        <v>13</v>
      </c>
      <c r="B1805" s="6" t="s">
        <v>243</v>
      </c>
      <c r="G1805" s="6" t="s">
        <v>243</v>
      </c>
    </row>
    <row r="1806" spans="1:12" ht="32.25" thickBot="1">
      <c r="A1806" s="10" t="s">
        <v>14</v>
      </c>
      <c r="B1806" s="6" t="s">
        <v>243</v>
      </c>
      <c r="C1806" s="11">
        <v>5905</v>
      </c>
      <c r="D1806" s="6" t="s">
        <v>243</v>
      </c>
      <c r="E1806" s="11">
        <v>5476</v>
      </c>
      <c r="F1806" s="6" t="s">
        <v>243</v>
      </c>
      <c r="G1806" s="11">
        <v>5259</v>
      </c>
      <c r="H1806" s="11">
        <v>4911</v>
      </c>
      <c r="I1806" s="11">
        <v>4597</v>
      </c>
      <c r="J1806" s="11">
        <v>4290</v>
      </c>
      <c r="K1806" s="11">
        <v>4239</v>
      </c>
      <c r="L1806" s="11">
        <v>4019</v>
      </c>
    </row>
    <row r="1807" spans="1:12" ht="48" thickBot="1">
      <c r="A1807" s="10" t="s">
        <v>15</v>
      </c>
      <c r="B1807" s="56"/>
      <c r="C1807" s="12" t="e">
        <f t="shared" ref="C1807:L1807" si="307">((C1806-B1806)/B1806)</f>
        <v>#VALUE!</v>
      </c>
      <c r="D1807" s="12" t="e">
        <f t="shared" si="307"/>
        <v>#VALUE!</v>
      </c>
      <c r="E1807" s="12" t="e">
        <f t="shared" si="307"/>
        <v>#VALUE!</v>
      </c>
      <c r="F1807" s="12" t="e">
        <f t="shared" si="307"/>
        <v>#VALUE!</v>
      </c>
      <c r="G1807" s="12" t="e">
        <f t="shared" si="307"/>
        <v>#VALUE!</v>
      </c>
      <c r="H1807" s="12">
        <f t="shared" si="307"/>
        <v>-6.6172276098117516E-2</v>
      </c>
      <c r="I1807" s="12">
        <f t="shared" si="307"/>
        <v>-6.3938098147016897E-2</v>
      </c>
      <c r="J1807" s="12">
        <f t="shared" si="307"/>
        <v>-6.6782684359364797E-2</v>
      </c>
      <c r="K1807" s="12">
        <f t="shared" si="307"/>
        <v>-1.1888111888111888E-2</v>
      </c>
      <c r="L1807" s="12">
        <f t="shared" si="307"/>
        <v>-5.1899032790752538E-2</v>
      </c>
    </row>
    <row r="1808" spans="1:12" ht="48" thickBot="1">
      <c r="A1808" s="10" t="s">
        <v>16</v>
      </c>
      <c r="B1808" s="12"/>
      <c r="C1808" s="12"/>
      <c r="D1808" s="12"/>
      <c r="E1808" s="12"/>
      <c r="F1808" s="13"/>
      <c r="G1808" s="13" t="e">
        <f t="shared" ref="G1808:L1808" si="308">(G1806-B1806)/B1806</f>
        <v>#VALUE!</v>
      </c>
      <c r="H1808" s="13">
        <f t="shared" si="308"/>
        <v>-0.16833192209991532</v>
      </c>
      <c r="I1808" s="13" t="e">
        <f t="shared" si="308"/>
        <v>#VALUE!</v>
      </c>
      <c r="J1808" s="13">
        <f t="shared" si="308"/>
        <v>-0.21658144631117604</v>
      </c>
      <c r="K1808" s="13" t="e">
        <f t="shared" si="308"/>
        <v>#VALUE!</v>
      </c>
      <c r="L1808" s="13">
        <f t="shared" si="308"/>
        <v>-0.23578627115421183</v>
      </c>
    </row>
    <row r="1809" spans="1:13" ht="48" thickBot="1">
      <c r="A1809" s="10" t="s">
        <v>17</v>
      </c>
      <c r="B1809" s="12"/>
      <c r="C1809" s="12"/>
      <c r="D1809" s="12"/>
      <c r="E1809" s="12"/>
      <c r="F1809" s="12"/>
      <c r="G1809" s="12"/>
      <c r="H1809" s="12"/>
      <c r="I1809" s="12"/>
      <c r="J1809" s="12"/>
      <c r="K1809" s="13"/>
      <c r="L1809" s="13" t="e">
        <f>(L1806-B1806)/B1806</f>
        <v>#VALUE!</v>
      </c>
    </row>
    <row r="1810" spans="1:13" ht="32.25" thickBot="1">
      <c r="A1810" s="10" t="s">
        <v>18</v>
      </c>
      <c r="B1810" s="14">
        <v>17220</v>
      </c>
      <c r="C1810" s="14">
        <v>16775</v>
      </c>
      <c r="D1810" s="14">
        <v>16254</v>
      </c>
      <c r="E1810" s="14">
        <v>15688</v>
      </c>
      <c r="F1810" s="14">
        <v>15487</v>
      </c>
      <c r="G1810" s="67">
        <v>14975</v>
      </c>
      <c r="H1810" s="67">
        <v>14428</v>
      </c>
      <c r="I1810" s="67">
        <v>14127</v>
      </c>
      <c r="J1810" s="67">
        <v>13895</v>
      </c>
      <c r="K1810" s="67">
        <v>13520</v>
      </c>
      <c r="L1810" s="68">
        <v>13012</v>
      </c>
    </row>
    <row r="1811" spans="1:13" ht="63.75" thickBot="1">
      <c r="A1811" s="10" t="s">
        <v>19</v>
      </c>
      <c r="B1811" s="16"/>
      <c r="C1811" s="12">
        <f t="shared" ref="C1811:L1811" si="309">(C1810-B1810)/B1810</f>
        <v>-2.5842044134727061E-2</v>
      </c>
      <c r="D1811" s="12">
        <f t="shared" si="309"/>
        <v>-3.1058122205663188E-2</v>
      </c>
      <c r="E1811" s="12">
        <f t="shared" si="309"/>
        <v>-3.4822197612895289E-2</v>
      </c>
      <c r="F1811" s="12">
        <f t="shared" si="309"/>
        <v>-1.2812340642529322E-2</v>
      </c>
      <c r="G1811" s="12">
        <f t="shared" si="309"/>
        <v>-3.3059985794537353E-2</v>
      </c>
      <c r="H1811" s="12">
        <f t="shared" si="309"/>
        <v>-3.6527545909849753E-2</v>
      </c>
      <c r="I1811" s="12">
        <f t="shared" si="309"/>
        <v>-2.0862212364846134E-2</v>
      </c>
      <c r="J1811" s="12">
        <f t="shared" si="309"/>
        <v>-1.6422453457917464E-2</v>
      </c>
      <c r="K1811" s="12">
        <f t="shared" si="309"/>
        <v>-2.6988125224901044E-2</v>
      </c>
      <c r="L1811" s="12">
        <f t="shared" si="309"/>
        <v>-3.7573964497041423E-2</v>
      </c>
    </row>
    <row r="1812" spans="1:13" ht="63.75" thickBot="1">
      <c r="A1812" s="10" t="s">
        <v>20</v>
      </c>
      <c r="B1812" s="16"/>
      <c r="C1812" s="17"/>
      <c r="D1812" s="17"/>
      <c r="E1812" s="17"/>
      <c r="F1812" s="17"/>
      <c r="G1812" s="12">
        <f t="shared" ref="G1812:L1812" si="310">(G1810-B1810)/B1810</f>
        <v>-0.13037166085946575</v>
      </c>
      <c r="H1812" s="12">
        <f t="shared" si="310"/>
        <v>-0.13991058122205663</v>
      </c>
      <c r="I1812" s="12">
        <f t="shared" si="310"/>
        <v>-0.13086009597637505</v>
      </c>
      <c r="J1812" s="12">
        <f t="shared" si="310"/>
        <v>-0.11429117797042325</v>
      </c>
      <c r="K1812" s="12">
        <f t="shared" si="310"/>
        <v>-0.127009750112998</v>
      </c>
      <c r="L1812" s="12">
        <f t="shared" si="310"/>
        <v>-0.13108514190317194</v>
      </c>
    </row>
    <row r="1813" spans="1:13" ht="63.75" thickBot="1">
      <c r="A1813" s="10" t="s">
        <v>21</v>
      </c>
      <c r="B1813" s="16"/>
      <c r="C1813" s="17"/>
      <c r="D1813" s="17"/>
      <c r="E1813" s="17"/>
      <c r="F1813" s="17"/>
      <c r="G1813" s="12"/>
      <c r="H1813" s="12"/>
      <c r="I1813" s="12"/>
      <c r="J1813" s="12"/>
      <c r="K1813" s="12"/>
      <c r="L1813" s="12">
        <f>(L1810-B1810)/B1810</f>
        <v>-0.24436701509872241</v>
      </c>
    </row>
    <row r="1814" spans="1:13" ht="32.25" thickBot="1">
      <c r="A1814" s="10" t="s">
        <v>22</v>
      </c>
      <c r="B1814" s="12" t="e">
        <f t="shared" ref="B1814:L1814" si="311">B1806/B1810</f>
        <v>#VALUE!</v>
      </c>
      <c r="C1814" s="12">
        <f t="shared" si="311"/>
        <v>0.35201192250372576</v>
      </c>
      <c r="D1814" s="12" t="e">
        <f t="shared" si="311"/>
        <v>#VALUE!</v>
      </c>
      <c r="E1814" s="12">
        <f t="shared" si="311"/>
        <v>0.34905660377358488</v>
      </c>
      <c r="F1814" s="12" t="e">
        <f t="shared" si="311"/>
        <v>#VALUE!</v>
      </c>
      <c r="G1814" s="12">
        <f t="shared" si="311"/>
        <v>0.35118530884808014</v>
      </c>
      <c r="H1814" s="12">
        <f t="shared" si="311"/>
        <v>0.34037981702245634</v>
      </c>
      <c r="I1814" s="12">
        <f t="shared" si="311"/>
        <v>0.32540525235364903</v>
      </c>
      <c r="J1814" s="12">
        <f t="shared" si="311"/>
        <v>0.30874415257286791</v>
      </c>
      <c r="K1814" s="12">
        <f t="shared" si="311"/>
        <v>0.3135355029585799</v>
      </c>
      <c r="L1814" s="12">
        <f t="shared" si="311"/>
        <v>0.3088687365508761</v>
      </c>
    </row>
    <row r="1815" spans="1:13" ht="63">
      <c r="A1815" s="18" t="s">
        <v>23</v>
      </c>
      <c r="B1815" s="19"/>
      <c r="C1815" s="19" t="e">
        <f t="shared" ref="C1815:K1815" si="312">(C1814-B1814)</f>
        <v>#VALUE!</v>
      </c>
      <c r="D1815" s="19" t="e">
        <f t="shared" si="312"/>
        <v>#VALUE!</v>
      </c>
      <c r="E1815" s="19" t="e">
        <f t="shared" si="312"/>
        <v>#VALUE!</v>
      </c>
      <c r="F1815" s="19" t="e">
        <f t="shared" si="312"/>
        <v>#VALUE!</v>
      </c>
      <c r="G1815" s="19" t="e">
        <f t="shared" si="312"/>
        <v>#VALUE!</v>
      </c>
      <c r="H1815" s="19">
        <f t="shared" si="312"/>
        <v>-1.0805491825623792E-2</v>
      </c>
      <c r="I1815" s="19">
        <f t="shared" si="312"/>
        <v>-1.4974564668807311E-2</v>
      </c>
      <c r="J1815" s="19">
        <f t="shared" si="312"/>
        <v>-1.6661099780781119E-2</v>
      </c>
      <c r="K1815" s="19">
        <f t="shared" si="312"/>
        <v>4.7913503857119899E-3</v>
      </c>
      <c r="L1815" s="19">
        <f>(L1814-K1814)</f>
        <v>-4.666766407703804E-3</v>
      </c>
    </row>
    <row r="1816" spans="1:13" ht="63">
      <c r="A1816" s="18" t="s">
        <v>24</v>
      </c>
      <c r="B1816" s="19"/>
      <c r="C1816" s="19"/>
      <c r="D1816" s="19"/>
      <c r="E1816" s="19"/>
      <c r="F1816" s="19"/>
      <c r="G1816" s="19" t="e">
        <f>G1814-B1814</f>
        <v>#VALUE!</v>
      </c>
      <c r="H1816" s="19">
        <f t="shared" ref="H1816:K1816" si="313">H1814-C1814</f>
        <v>-1.1632105481269417E-2</v>
      </c>
      <c r="I1816" s="19" t="e">
        <f t="shared" si="313"/>
        <v>#VALUE!</v>
      </c>
      <c r="J1816" s="19">
        <f t="shared" si="313"/>
        <v>-4.031245120071697E-2</v>
      </c>
      <c r="K1816" s="19" t="e">
        <f t="shared" si="313"/>
        <v>#VALUE!</v>
      </c>
      <c r="L1816" s="19">
        <f>L1814-G1814</f>
        <v>-4.2316572297204036E-2</v>
      </c>
    </row>
    <row r="1817" spans="1:13" ht="63">
      <c r="A1817" s="18" t="s">
        <v>25</v>
      </c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 t="e">
        <f>L1814-B1814</f>
        <v>#VALUE!</v>
      </c>
    </row>
    <row r="1818" spans="1:13" ht="15.75">
      <c r="A1818" s="18"/>
      <c r="B1818" s="20"/>
      <c r="C1818" s="20"/>
      <c r="D1818" s="20"/>
      <c r="E1818" s="20"/>
      <c r="F1818" s="20"/>
      <c r="G1818" s="19"/>
      <c r="H1818" s="19"/>
      <c r="I1818" s="19"/>
      <c r="J1818" s="19"/>
      <c r="K1818" s="19"/>
      <c r="L1818" s="19"/>
    </row>
    <row r="1819" spans="1:13" ht="15.75">
      <c r="A1819" s="21" t="s">
        <v>138</v>
      </c>
      <c r="B1819" s="21"/>
      <c r="C1819" s="21"/>
      <c r="D1819" s="21"/>
      <c r="E1819" s="21"/>
      <c r="F1819" s="21"/>
      <c r="G1819" s="22"/>
      <c r="H1819" s="22"/>
      <c r="I1819" s="22"/>
      <c r="J1819" s="22"/>
      <c r="K1819" s="22"/>
      <c r="L1819" s="22"/>
      <c r="M1819" s="23"/>
    </row>
    <row r="1820" spans="1:13" ht="16.5" thickBot="1">
      <c r="A1820" s="24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3"/>
    </row>
    <row r="1821" spans="1:13" ht="32.25" thickBot="1">
      <c r="A1821" s="57" t="s">
        <v>27</v>
      </c>
      <c r="B1821" s="4" t="s">
        <v>52</v>
      </c>
      <c r="C1821" s="4" t="s">
        <v>53</v>
      </c>
      <c r="D1821" s="4" t="s">
        <v>54</v>
      </c>
      <c r="E1821" s="4" t="s">
        <v>55</v>
      </c>
      <c r="F1821" s="4" t="s">
        <v>56</v>
      </c>
      <c r="G1821" s="4" t="s">
        <v>57</v>
      </c>
      <c r="H1821" s="4" t="s">
        <v>58</v>
      </c>
      <c r="I1821" s="4" t="s">
        <v>59</v>
      </c>
      <c r="J1821" s="4" t="s">
        <v>60</v>
      </c>
      <c r="K1821" s="4" t="s">
        <v>61</v>
      </c>
      <c r="L1821" s="4" t="s">
        <v>62</v>
      </c>
      <c r="M1821" s="58" t="s">
        <v>28</v>
      </c>
    </row>
    <row r="1822" spans="1:13" ht="16.5" thickBot="1">
      <c r="A1822" s="28" t="s">
        <v>29</v>
      </c>
      <c r="B1822" s="29" t="s">
        <v>47</v>
      </c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30"/>
    </row>
    <row r="1823" spans="1:13" ht="16.5" thickBot="1">
      <c r="A1823" s="28" t="s">
        <v>30</v>
      </c>
      <c r="B1823" s="59" t="s">
        <v>43</v>
      </c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2"/>
    </row>
    <row r="1824" spans="1:13" ht="16.5" thickBot="1">
      <c r="A1824" s="28" t="s">
        <v>31</v>
      </c>
      <c r="B1824" s="59" t="s">
        <v>43</v>
      </c>
      <c r="C1824" s="34"/>
      <c r="D1824" s="34" t="e">
        <f>C1793-D1794</f>
        <v>#VALUE!</v>
      </c>
      <c r="E1824" s="34"/>
      <c r="F1824" s="34"/>
      <c r="G1824" s="34" t="e">
        <f>F1793-G1794</f>
        <v>#VALUE!</v>
      </c>
      <c r="H1824" s="34"/>
      <c r="I1824" s="34"/>
      <c r="J1824" s="34"/>
      <c r="K1824" s="34"/>
      <c r="L1824" s="34"/>
      <c r="M1824" s="32">
        <v>-1.5</v>
      </c>
    </row>
    <row r="1825" spans="1:13" ht="16.5" thickBot="1">
      <c r="A1825" s="28" t="s">
        <v>32</v>
      </c>
      <c r="B1825" s="59" t="s">
        <v>43</v>
      </c>
      <c r="C1825" s="34"/>
      <c r="D1825" s="34"/>
      <c r="E1825" s="34" t="e">
        <f>D1794-E1795</f>
        <v>#VALUE!</v>
      </c>
      <c r="F1825" s="34" t="e">
        <f>E1794-F1795</f>
        <v>#VALUE!</v>
      </c>
      <c r="G1825" s="34"/>
      <c r="H1825" s="34" t="e">
        <f>G1794-H1795</f>
        <v>#VALUE!</v>
      </c>
      <c r="I1825" s="34"/>
      <c r="J1825" s="34"/>
      <c r="K1825" s="34"/>
      <c r="L1825" s="34"/>
      <c r="M1825" s="32">
        <v>-0.33333333333333331</v>
      </c>
    </row>
    <row r="1826" spans="1:13" ht="16.5" thickBot="1">
      <c r="A1826" s="28" t="s">
        <v>33</v>
      </c>
      <c r="B1826" s="59" t="s">
        <v>43</v>
      </c>
      <c r="C1826" s="34">
        <f t="shared" ref="C1826:L1834" si="314">B1795-C1796</f>
        <v>-298</v>
      </c>
      <c r="D1826" s="34">
        <f t="shared" si="314"/>
        <v>-344</v>
      </c>
      <c r="E1826" s="34">
        <f t="shared" si="314"/>
        <v>-184</v>
      </c>
      <c r="F1826" s="34">
        <f t="shared" si="314"/>
        <v>-247</v>
      </c>
      <c r="G1826" s="34" t="e">
        <f t="shared" si="314"/>
        <v>#VALUE!</v>
      </c>
      <c r="H1826" s="34">
        <f t="shared" si="314"/>
        <v>-103</v>
      </c>
      <c r="I1826" s="34">
        <f t="shared" si="314"/>
        <v>-161</v>
      </c>
      <c r="J1826" s="34">
        <f t="shared" si="314"/>
        <v>-101</v>
      </c>
      <c r="K1826" s="34">
        <f t="shared" si="314"/>
        <v>-195</v>
      </c>
      <c r="L1826" s="34">
        <f t="shared" si="314"/>
        <v>-117</v>
      </c>
      <c r="M1826" s="6" t="s">
        <v>243</v>
      </c>
    </row>
    <row r="1827" spans="1:13" ht="16.5" thickBot="1">
      <c r="A1827" s="28" t="s">
        <v>34</v>
      </c>
      <c r="B1827" s="59" t="s">
        <v>43</v>
      </c>
      <c r="C1827" s="34">
        <f t="shared" si="314"/>
        <v>-824</v>
      </c>
      <c r="D1827" s="34">
        <f t="shared" si="314"/>
        <v>-745</v>
      </c>
      <c r="E1827" s="34">
        <f t="shared" si="314"/>
        <v>-664</v>
      </c>
      <c r="F1827" s="34">
        <f t="shared" si="314"/>
        <v>-737</v>
      </c>
      <c r="G1827" s="34">
        <f t="shared" si="314"/>
        <v>-664</v>
      </c>
      <c r="H1827" s="34">
        <f t="shared" si="314"/>
        <v>-655</v>
      </c>
      <c r="I1827" s="34">
        <f t="shared" si="314"/>
        <v>-683</v>
      </c>
      <c r="J1827" s="34">
        <f t="shared" si="314"/>
        <v>-607</v>
      </c>
      <c r="K1827" s="34">
        <f t="shared" si="314"/>
        <v>-690</v>
      </c>
      <c r="L1827" s="34">
        <f t="shared" si="314"/>
        <v>-605</v>
      </c>
      <c r="M1827" s="32">
        <v>-687.4</v>
      </c>
    </row>
    <row r="1828" spans="1:13" ht="16.5" thickBot="1">
      <c r="A1828" s="28" t="s">
        <v>35</v>
      </c>
      <c r="B1828" s="59" t="s">
        <v>43</v>
      </c>
      <c r="C1828" s="34">
        <f t="shared" si="314"/>
        <v>-28</v>
      </c>
      <c r="D1828" s="34">
        <f t="shared" si="314"/>
        <v>-27</v>
      </c>
      <c r="E1828" s="34">
        <f t="shared" si="314"/>
        <v>-4</v>
      </c>
      <c r="F1828" s="34">
        <f t="shared" si="314"/>
        <v>-13</v>
      </c>
      <c r="G1828" s="34">
        <f t="shared" si="314"/>
        <v>-77</v>
      </c>
      <c r="H1828" s="34">
        <f t="shared" si="314"/>
        <v>12</v>
      </c>
      <c r="I1828" s="34">
        <f t="shared" si="314"/>
        <v>-14</v>
      </c>
      <c r="J1828" s="34">
        <f t="shared" si="314"/>
        <v>-7</v>
      </c>
      <c r="K1828" s="34">
        <f t="shared" si="314"/>
        <v>-1</v>
      </c>
      <c r="L1828" s="34">
        <f t="shared" si="314"/>
        <v>8</v>
      </c>
      <c r="M1828" s="32">
        <v>-15.1</v>
      </c>
    </row>
    <row r="1829" spans="1:13" ht="16.5" thickBot="1">
      <c r="A1829" s="28" t="s">
        <v>36</v>
      </c>
      <c r="B1829" s="59" t="s">
        <v>43</v>
      </c>
      <c r="C1829" s="34">
        <f t="shared" si="314"/>
        <v>28</v>
      </c>
      <c r="D1829" s="34">
        <f t="shared" si="314"/>
        <v>-5</v>
      </c>
      <c r="E1829" s="34">
        <f t="shared" si="314"/>
        <v>-11</v>
      </c>
      <c r="F1829" s="34">
        <f t="shared" si="314"/>
        <v>5</v>
      </c>
      <c r="G1829" s="34">
        <f t="shared" si="314"/>
        <v>8</v>
      </c>
      <c r="H1829" s="34">
        <f t="shared" si="314"/>
        <v>23</v>
      </c>
      <c r="I1829" s="34">
        <f t="shared" si="314"/>
        <v>21</v>
      </c>
      <c r="J1829" s="34">
        <f t="shared" si="314"/>
        <v>-14</v>
      </c>
      <c r="K1829" s="34">
        <f t="shared" si="314"/>
        <v>-8</v>
      </c>
      <c r="L1829" s="34">
        <f t="shared" si="314"/>
        <v>15</v>
      </c>
      <c r="M1829" s="32">
        <v>6.2</v>
      </c>
    </row>
    <row r="1830" spans="1:13" ht="16.5" thickBot="1">
      <c r="A1830" s="28" t="s">
        <v>37</v>
      </c>
      <c r="B1830" s="59" t="s">
        <v>43</v>
      </c>
      <c r="C1830" s="34">
        <f t="shared" si="314"/>
        <v>208</v>
      </c>
      <c r="D1830" s="34">
        <f t="shared" si="314"/>
        <v>278</v>
      </c>
      <c r="E1830" s="34">
        <f t="shared" si="314"/>
        <v>156</v>
      </c>
      <c r="F1830" s="34">
        <f t="shared" si="314"/>
        <v>112</v>
      </c>
      <c r="G1830" s="34">
        <f t="shared" si="314"/>
        <v>143</v>
      </c>
      <c r="H1830" s="34">
        <f t="shared" si="314"/>
        <v>100</v>
      </c>
      <c r="I1830" s="34">
        <f t="shared" si="314"/>
        <v>129</v>
      </c>
      <c r="J1830" s="34">
        <f t="shared" si="314"/>
        <v>59</v>
      </c>
      <c r="K1830" s="34">
        <f t="shared" si="314"/>
        <v>92</v>
      </c>
      <c r="L1830" s="34">
        <f t="shared" si="314"/>
        <v>56</v>
      </c>
      <c r="M1830" s="32">
        <v>133.30000000000001</v>
      </c>
    </row>
    <row r="1831" spans="1:13" ht="16.5" thickBot="1">
      <c r="A1831" s="28" t="s">
        <v>38</v>
      </c>
      <c r="B1831" s="59" t="s">
        <v>43</v>
      </c>
      <c r="C1831" s="34">
        <f t="shared" si="314"/>
        <v>732</v>
      </c>
      <c r="D1831" s="34">
        <f t="shared" si="314"/>
        <v>611</v>
      </c>
      <c r="E1831" s="34">
        <f t="shared" si="314"/>
        <v>382</v>
      </c>
      <c r="F1831" s="34">
        <f t="shared" si="314"/>
        <v>466</v>
      </c>
      <c r="G1831" s="34">
        <f t="shared" si="314"/>
        <v>537</v>
      </c>
      <c r="H1831" s="34">
        <f t="shared" si="314"/>
        <v>491</v>
      </c>
      <c r="I1831" s="34">
        <f t="shared" si="314"/>
        <v>527</v>
      </c>
      <c r="J1831" s="34">
        <f t="shared" si="314"/>
        <v>427</v>
      </c>
      <c r="K1831" s="34">
        <f t="shared" si="314"/>
        <v>443</v>
      </c>
      <c r="L1831" s="34">
        <f t="shared" si="314"/>
        <v>464</v>
      </c>
      <c r="M1831" s="32">
        <v>508</v>
      </c>
    </row>
    <row r="1832" spans="1:13" ht="16.5" thickBot="1">
      <c r="A1832" s="28" t="s">
        <v>39</v>
      </c>
      <c r="B1832" s="59" t="s">
        <v>43</v>
      </c>
      <c r="C1832" s="34">
        <f t="shared" si="314"/>
        <v>118</v>
      </c>
      <c r="D1832" s="34">
        <f t="shared" si="314"/>
        <v>211</v>
      </c>
      <c r="E1832" s="34">
        <f t="shared" si="314"/>
        <v>96</v>
      </c>
      <c r="F1832" s="34">
        <f t="shared" si="314"/>
        <v>139</v>
      </c>
      <c r="G1832" s="34">
        <f t="shared" si="314"/>
        <v>181</v>
      </c>
      <c r="H1832" s="34">
        <f t="shared" si="314"/>
        <v>144</v>
      </c>
      <c r="I1832" s="34">
        <f t="shared" si="314"/>
        <v>135</v>
      </c>
      <c r="J1832" s="34">
        <f t="shared" si="314"/>
        <v>165</v>
      </c>
      <c r="K1832" s="34">
        <f t="shared" si="314"/>
        <v>162</v>
      </c>
      <c r="L1832" s="34">
        <f t="shared" si="314"/>
        <v>125</v>
      </c>
      <c r="M1832" s="32">
        <v>147.6</v>
      </c>
    </row>
    <row r="1833" spans="1:13" ht="16.5" thickBot="1">
      <c r="A1833" s="28" t="s">
        <v>40</v>
      </c>
      <c r="B1833" s="59" t="s">
        <v>43</v>
      </c>
      <c r="C1833" s="34">
        <f t="shared" si="314"/>
        <v>111</v>
      </c>
      <c r="D1833" s="34">
        <f t="shared" si="314"/>
        <v>200</v>
      </c>
      <c r="E1833" s="34">
        <f t="shared" si="314"/>
        <v>51</v>
      </c>
      <c r="F1833" s="34">
        <f t="shared" si="314"/>
        <v>90</v>
      </c>
      <c r="G1833" s="34">
        <f t="shared" si="314"/>
        <v>38</v>
      </c>
      <c r="H1833" s="34">
        <f t="shared" si="314"/>
        <v>92</v>
      </c>
      <c r="I1833" s="34">
        <f t="shared" si="314"/>
        <v>93</v>
      </c>
      <c r="J1833" s="34">
        <f t="shared" si="314"/>
        <v>94</v>
      </c>
      <c r="K1833" s="34">
        <f t="shared" si="314"/>
        <v>49</v>
      </c>
      <c r="L1833" s="34">
        <f t="shared" si="314"/>
        <v>88</v>
      </c>
      <c r="M1833" s="32">
        <v>90.6</v>
      </c>
    </row>
    <row r="1834" spans="1:13" ht="16.5" thickBot="1">
      <c r="A1834" s="33" t="s">
        <v>41</v>
      </c>
      <c r="B1834" s="60" t="s">
        <v>43</v>
      </c>
      <c r="C1834" s="34">
        <f t="shared" si="314"/>
        <v>152</v>
      </c>
      <c r="D1834" s="34">
        <f t="shared" si="314"/>
        <v>139</v>
      </c>
      <c r="E1834" s="34">
        <f t="shared" si="314"/>
        <v>106</v>
      </c>
      <c r="F1834" s="34">
        <f t="shared" si="314"/>
        <v>145</v>
      </c>
      <c r="G1834" s="34">
        <f t="shared" si="314"/>
        <v>124</v>
      </c>
      <c r="H1834" s="34">
        <f t="shared" si="314"/>
        <v>143</v>
      </c>
      <c r="I1834" s="34">
        <f t="shared" si="314"/>
        <v>158</v>
      </c>
      <c r="J1834" s="34">
        <f t="shared" si="314"/>
        <v>155</v>
      </c>
      <c r="K1834" s="34">
        <f t="shared" si="314"/>
        <v>105</v>
      </c>
      <c r="L1834" s="34">
        <f>K1803-L1804</f>
        <v>112</v>
      </c>
      <c r="M1834" s="35">
        <v>133.9</v>
      </c>
    </row>
    <row r="1835" spans="1:13" ht="17.25" thickTop="1" thickBot="1">
      <c r="A1835" s="37" t="s">
        <v>42</v>
      </c>
      <c r="B1835" s="38" t="s">
        <v>43</v>
      </c>
      <c r="C1835" s="39" t="s">
        <v>47</v>
      </c>
      <c r="D1835" s="39" t="s">
        <v>47</v>
      </c>
      <c r="E1835" s="39" t="s">
        <v>47</v>
      </c>
      <c r="F1835" s="39" t="s">
        <v>47</v>
      </c>
      <c r="G1835" s="39">
        <f t="shared" ref="G1835:L1835" si="315">B1799-G1804</f>
        <v>1129</v>
      </c>
      <c r="H1835" s="39">
        <f t="shared" si="315"/>
        <v>980</v>
      </c>
      <c r="I1835" s="39">
        <f t="shared" si="315"/>
        <v>1053</v>
      </c>
      <c r="J1835" s="39">
        <f t="shared" si="315"/>
        <v>1041</v>
      </c>
      <c r="K1835" s="39">
        <f t="shared" si="315"/>
        <v>968</v>
      </c>
      <c r="L1835" s="39">
        <f t="shared" si="315"/>
        <v>953</v>
      </c>
      <c r="M1835" s="40">
        <v>1020.6666666666666</v>
      </c>
    </row>
    <row r="1836" spans="1:13" ht="15.75">
      <c r="A1836" s="41"/>
      <c r="B1836" s="42"/>
      <c r="C1836" s="43"/>
      <c r="D1836" s="43"/>
      <c r="E1836" s="43"/>
      <c r="F1836" s="43"/>
      <c r="G1836" s="43"/>
      <c r="H1836" s="44"/>
      <c r="I1836" s="44"/>
      <c r="J1836" s="44"/>
      <c r="K1836" s="44"/>
      <c r="L1836" s="44"/>
      <c r="M1836" s="43"/>
    </row>
    <row r="1837" spans="1:13" ht="15.75">
      <c r="A1837" s="61"/>
      <c r="B1837" s="62"/>
      <c r="C1837" s="63"/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</row>
    <row r="1838" spans="1:13" ht="15.75">
      <c r="A1838" s="21" t="s">
        <v>139</v>
      </c>
      <c r="B1838" s="21"/>
      <c r="C1838" s="21"/>
      <c r="D1838" s="21"/>
      <c r="E1838" s="21"/>
      <c r="F1838" s="21"/>
      <c r="G1838" s="21"/>
      <c r="H1838" s="22"/>
      <c r="I1838" s="22"/>
      <c r="J1838" s="22"/>
      <c r="K1838" s="22"/>
      <c r="L1838" s="22"/>
      <c r="M1838" s="23"/>
    </row>
    <row r="1839" spans="1:13" ht="16.5" thickBot="1">
      <c r="A1839" s="24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3"/>
    </row>
    <row r="1840" spans="1:13" ht="32.25" thickBot="1">
      <c r="A1840" s="3" t="s">
        <v>27</v>
      </c>
      <c r="B1840" s="4" t="s">
        <v>52</v>
      </c>
      <c r="C1840" s="4" t="s">
        <v>53</v>
      </c>
      <c r="D1840" s="4" t="s">
        <v>54</v>
      </c>
      <c r="E1840" s="4" t="s">
        <v>55</v>
      </c>
      <c r="F1840" s="4" t="s">
        <v>56</v>
      </c>
      <c r="G1840" s="4" t="s">
        <v>57</v>
      </c>
      <c r="H1840" s="4" t="s">
        <v>58</v>
      </c>
      <c r="I1840" s="4" t="s">
        <v>59</v>
      </c>
      <c r="J1840" s="4" t="s">
        <v>60</v>
      </c>
      <c r="K1840" s="4" t="s">
        <v>61</v>
      </c>
      <c r="L1840" s="4" t="s">
        <v>62</v>
      </c>
      <c r="M1840" s="58" t="s">
        <v>28</v>
      </c>
    </row>
    <row r="1841" spans="1:14" ht="16.5" thickBot="1">
      <c r="A1841" s="28" t="s">
        <v>30</v>
      </c>
      <c r="B1841" s="47" t="s">
        <v>47</v>
      </c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9"/>
    </row>
    <row r="1842" spans="1:14" ht="16.5" thickBot="1">
      <c r="A1842" s="28" t="s">
        <v>31</v>
      </c>
      <c r="B1842" s="47" t="s">
        <v>47</v>
      </c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9"/>
    </row>
    <row r="1843" spans="1:14" ht="16.5" thickBot="1">
      <c r="A1843" s="28" t="s">
        <v>32</v>
      </c>
      <c r="B1843" s="47" t="s">
        <v>47</v>
      </c>
      <c r="C1843" s="48"/>
      <c r="D1843" s="48"/>
      <c r="E1843" s="48" t="e">
        <f>(D1794-E1795)/D1794</f>
        <v>#VALUE!</v>
      </c>
      <c r="F1843" s="48"/>
      <c r="G1843" s="48"/>
      <c r="H1843" s="48" t="e">
        <f>(G1794-H1795)/G1794</f>
        <v>#VALUE!</v>
      </c>
      <c r="I1843" s="48"/>
      <c r="J1843" s="48"/>
      <c r="K1843" s="48"/>
      <c r="L1843" s="48"/>
      <c r="M1843" s="49">
        <v>1</v>
      </c>
    </row>
    <row r="1844" spans="1:14" ht="16.5" thickBot="1">
      <c r="A1844" s="28" t="s">
        <v>33</v>
      </c>
      <c r="B1844" s="47" t="s">
        <v>47</v>
      </c>
      <c r="C1844" s="48"/>
      <c r="D1844" s="48"/>
      <c r="E1844" s="48"/>
      <c r="F1844" s="48"/>
      <c r="G1844" s="48" t="e">
        <f>(F1795-G1796)/F1795</f>
        <v>#VALUE!</v>
      </c>
      <c r="H1844" s="48"/>
      <c r="I1844" s="48"/>
      <c r="J1844" s="48"/>
      <c r="K1844" s="48"/>
      <c r="L1844" s="48"/>
      <c r="M1844" s="6" t="s">
        <v>243</v>
      </c>
    </row>
    <row r="1845" spans="1:14" ht="16.5" thickBot="1">
      <c r="A1845" s="28" t="s">
        <v>34</v>
      </c>
      <c r="B1845" s="47" t="s">
        <v>47</v>
      </c>
      <c r="C1845" s="48">
        <f t="shared" ref="C1845:L1852" si="316">(B1796-C1797)/B1796</f>
        <v>-3.0183150183150182</v>
      </c>
      <c r="D1845" s="48">
        <f t="shared" si="316"/>
        <v>-2.5</v>
      </c>
      <c r="E1845" s="48">
        <f t="shared" si="316"/>
        <v>-1.930232558139535</v>
      </c>
      <c r="F1845" s="48">
        <f t="shared" si="316"/>
        <v>-4.0054347826086953</v>
      </c>
      <c r="G1845" s="48">
        <f t="shared" si="316"/>
        <v>-2.6882591093117409</v>
      </c>
      <c r="H1845" s="48">
        <f t="shared" si="316"/>
        <v>-3.075117370892019</v>
      </c>
      <c r="I1845" s="48">
        <f t="shared" si="316"/>
        <v>-6.6310679611650487</v>
      </c>
      <c r="J1845" s="48">
        <f t="shared" si="316"/>
        <v>-3.7701863354037268</v>
      </c>
      <c r="K1845" s="48">
        <f t="shared" si="316"/>
        <v>-6.8316831683168315</v>
      </c>
      <c r="L1845" s="48">
        <f t="shared" si="316"/>
        <v>-3.1025641025641026</v>
      </c>
      <c r="M1845" s="49">
        <v>-3.7552860406716713</v>
      </c>
    </row>
    <row r="1846" spans="1:14" ht="16.5" thickBot="1">
      <c r="A1846" s="28" t="s">
        <v>35</v>
      </c>
      <c r="B1846" s="47" t="s">
        <v>47</v>
      </c>
      <c r="C1846" s="48">
        <f t="shared" si="316"/>
        <v>-2.4221453287197232E-2</v>
      </c>
      <c r="D1846" s="48">
        <f t="shared" si="316"/>
        <v>-2.4612579762989972E-2</v>
      </c>
      <c r="E1846" s="48">
        <f t="shared" si="316"/>
        <v>-3.8350910834132309E-3</v>
      </c>
      <c r="F1846" s="48">
        <f t="shared" si="316"/>
        <v>-1.2896825396825396E-2</v>
      </c>
      <c r="G1846" s="48">
        <f t="shared" si="316"/>
        <v>-8.360477741585233E-2</v>
      </c>
      <c r="H1846" s="48">
        <f t="shared" si="316"/>
        <v>1.3172338090010977E-2</v>
      </c>
      <c r="I1846" s="48">
        <f t="shared" si="316"/>
        <v>-1.6129032258064516E-2</v>
      </c>
      <c r="J1846" s="48">
        <f t="shared" si="316"/>
        <v>-8.9058524173027988E-3</v>
      </c>
      <c r="K1846" s="48">
        <f t="shared" si="316"/>
        <v>-1.3020833333333333E-3</v>
      </c>
      <c r="L1846" s="48">
        <f t="shared" si="316"/>
        <v>1.0113780025284451E-2</v>
      </c>
      <c r="M1846" s="49">
        <v>-1.5222157683968337E-2</v>
      </c>
    </row>
    <row r="1847" spans="1:14" ht="16.5" thickBot="1">
      <c r="A1847" s="28" t="s">
        <v>36</v>
      </c>
      <c r="B1847" s="47" t="s">
        <v>47</v>
      </c>
      <c r="C1847" s="48">
        <f t="shared" si="316"/>
        <v>2.5067144136078783E-2</v>
      </c>
      <c r="D1847" s="48">
        <f t="shared" si="316"/>
        <v>-4.2229729729729732E-3</v>
      </c>
      <c r="E1847" s="48">
        <f t="shared" si="316"/>
        <v>-9.7864768683274019E-3</v>
      </c>
      <c r="F1847" s="48">
        <f t="shared" si="316"/>
        <v>4.7755491881566383E-3</v>
      </c>
      <c r="G1847" s="48">
        <f t="shared" si="316"/>
        <v>7.8354554358472089E-3</v>
      </c>
      <c r="H1847" s="48">
        <f t="shared" si="316"/>
        <v>2.3046092184368736E-2</v>
      </c>
      <c r="I1847" s="48">
        <f t="shared" si="316"/>
        <v>2.3359288097886542E-2</v>
      </c>
      <c r="J1847" s="48">
        <f t="shared" si="316"/>
        <v>-1.5873015873015872E-2</v>
      </c>
      <c r="K1847" s="48">
        <f t="shared" si="316"/>
        <v>-1.0088272383354351E-2</v>
      </c>
      <c r="L1847" s="48">
        <f t="shared" si="316"/>
        <v>1.950585175552666E-2</v>
      </c>
      <c r="M1847" s="49">
        <v>6.3618642700193958E-3</v>
      </c>
    </row>
    <row r="1848" spans="1:14" ht="16.5" thickBot="1">
      <c r="A1848" s="28" t="s">
        <v>37</v>
      </c>
      <c r="B1848" s="47" t="s">
        <v>47</v>
      </c>
      <c r="C1848" s="48">
        <f t="shared" si="316"/>
        <v>0.16951915240423798</v>
      </c>
      <c r="D1848" s="48">
        <f t="shared" si="316"/>
        <v>0.25528007346189163</v>
      </c>
      <c r="E1848" s="48">
        <f t="shared" si="316"/>
        <v>0.1312026913372582</v>
      </c>
      <c r="F1848" s="48">
        <f t="shared" si="316"/>
        <v>9.86784140969163E-2</v>
      </c>
      <c r="G1848" s="48">
        <f t="shared" si="316"/>
        <v>0.13723608445297505</v>
      </c>
      <c r="H1848" s="48">
        <f t="shared" si="316"/>
        <v>9.8716683119447188E-2</v>
      </c>
      <c r="I1848" s="48">
        <f t="shared" si="316"/>
        <v>0.13230769230769232</v>
      </c>
      <c r="J1848" s="48">
        <f t="shared" si="316"/>
        <v>6.7198177676537588E-2</v>
      </c>
      <c r="K1848" s="48">
        <f t="shared" si="316"/>
        <v>0.10267857142857142</v>
      </c>
      <c r="L1848" s="48">
        <f t="shared" si="316"/>
        <v>6.9912609238451939E-2</v>
      </c>
      <c r="M1848" s="49">
        <v>0.12627301495239796</v>
      </c>
    </row>
    <row r="1849" spans="1:14" ht="16.5" thickBot="1">
      <c r="A1849" s="28" t="s">
        <v>38</v>
      </c>
      <c r="B1849" s="47" t="s">
        <v>47</v>
      </c>
      <c r="C1849" s="48">
        <f t="shared" si="316"/>
        <v>0.5965770171149144</v>
      </c>
      <c r="D1849" s="48">
        <f t="shared" si="316"/>
        <v>0.59960745829244355</v>
      </c>
      <c r="E1849" s="48">
        <f t="shared" si="316"/>
        <v>0.47102342786683105</v>
      </c>
      <c r="F1849" s="48">
        <f t="shared" si="316"/>
        <v>0.45111326234269117</v>
      </c>
      <c r="G1849" s="48">
        <f t="shared" si="316"/>
        <v>0.52492668621700878</v>
      </c>
      <c r="H1849" s="48">
        <f t="shared" si="316"/>
        <v>0.5461624026696329</v>
      </c>
      <c r="I1849" s="48">
        <f t="shared" si="316"/>
        <v>0.57721796276013149</v>
      </c>
      <c r="J1849" s="48">
        <f t="shared" si="316"/>
        <v>0.50472813238770686</v>
      </c>
      <c r="K1849" s="48">
        <f t="shared" si="316"/>
        <v>0.54090354090354087</v>
      </c>
      <c r="L1849" s="48">
        <f t="shared" si="316"/>
        <v>0.57711442786069655</v>
      </c>
      <c r="M1849" s="49">
        <v>0.53893743184155984</v>
      </c>
    </row>
    <row r="1850" spans="1:14" ht="16.5" thickBot="1">
      <c r="A1850" s="28" t="s">
        <v>39</v>
      </c>
      <c r="B1850" s="47" t="s">
        <v>47</v>
      </c>
      <c r="C1850" s="48">
        <f t="shared" si="316"/>
        <v>0.22736030828516376</v>
      </c>
      <c r="D1850" s="48">
        <f t="shared" si="316"/>
        <v>0.42626262626262629</v>
      </c>
      <c r="E1850" s="48">
        <f t="shared" si="316"/>
        <v>0.23529411764705882</v>
      </c>
      <c r="F1850" s="48">
        <f t="shared" si="316"/>
        <v>0.32400932400932403</v>
      </c>
      <c r="G1850" s="48">
        <f t="shared" si="316"/>
        <v>0.31922398589065254</v>
      </c>
      <c r="H1850" s="48">
        <f t="shared" si="316"/>
        <v>0.29629629629629628</v>
      </c>
      <c r="I1850" s="48">
        <f t="shared" si="316"/>
        <v>0.33088235294117646</v>
      </c>
      <c r="J1850" s="48">
        <f t="shared" si="316"/>
        <v>0.42746113989637308</v>
      </c>
      <c r="K1850" s="48">
        <f t="shared" si="316"/>
        <v>0.38663484486873506</v>
      </c>
      <c r="L1850" s="48">
        <f t="shared" si="316"/>
        <v>0.33244680851063829</v>
      </c>
      <c r="M1850" s="49">
        <v>0.33058718046080449</v>
      </c>
    </row>
    <row r="1851" spans="1:14" ht="16.5" thickBot="1">
      <c r="A1851" s="28" t="s">
        <v>40</v>
      </c>
      <c r="B1851" s="47" t="s">
        <v>47</v>
      </c>
      <c r="C1851" s="48">
        <f t="shared" si="316"/>
        <v>0.34153846153846151</v>
      </c>
      <c r="D1851" s="48">
        <f t="shared" si="316"/>
        <v>0.49875311720698257</v>
      </c>
      <c r="E1851" s="48">
        <f t="shared" si="316"/>
        <v>0.1795774647887324</v>
      </c>
      <c r="F1851" s="48">
        <f t="shared" si="316"/>
        <v>0.28846153846153844</v>
      </c>
      <c r="G1851" s="48">
        <f t="shared" si="316"/>
        <v>0.1310344827586207</v>
      </c>
      <c r="H1851" s="48">
        <f t="shared" si="316"/>
        <v>0.23834196891191708</v>
      </c>
      <c r="I1851" s="48">
        <f t="shared" si="316"/>
        <v>0.27192982456140352</v>
      </c>
      <c r="J1851" s="48">
        <f t="shared" si="316"/>
        <v>0.34432234432234432</v>
      </c>
      <c r="K1851" s="48">
        <f t="shared" si="316"/>
        <v>0.22171945701357465</v>
      </c>
      <c r="L1851" s="48">
        <f t="shared" si="316"/>
        <v>0.34241245136186771</v>
      </c>
      <c r="M1851" s="49">
        <v>0.28580911109254431</v>
      </c>
    </row>
    <row r="1852" spans="1:14" ht="16.5" thickBot="1">
      <c r="A1852" s="33" t="s">
        <v>41</v>
      </c>
      <c r="B1852" s="47" t="s">
        <v>47</v>
      </c>
      <c r="C1852" s="48">
        <f t="shared" si="316"/>
        <v>0.58461538461538465</v>
      </c>
      <c r="D1852" s="48">
        <f t="shared" si="316"/>
        <v>0.64953271028037385</v>
      </c>
      <c r="E1852" s="48">
        <f t="shared" si="316"/>
        <v>0.52736318407960203</v>
      </c>
      <c r="F1852" s="48">
        <f t="shared" si="316"/>
        <v>0.62231759656652363</v>
      </c>
      <c r="G1852" s="48">
        <f t="shared" si="316"/>
        <v>0.55855855855855852</v>
      </c>
      <c r="H1852" s="48">
        <f t="shared" si="316"/>
        <v>0.56746031746031744</v>
      </c>
      <c r="I1852" s="48">
        <f t="shared" si="316"/>
        <v>0.5374149659863946</v>
      </c>
      <c r="J1852" s="48">
        <f t="shared" si="316"/>
        <v>0.6224899598393574</v>
      </c>
      <c r="K1852" s="48">
        <f t="shared" si="316"/>
        <v>0.58659217877094971</v>
      </c>
      <c r="L1852" s="48">
        <f>(K1803-L1804)/K1803</f>
        <v>0.65116279069767447</v>
      </c>
      <c r="M1852" s="49">
        <v>0.59075076468551369</v>
      </c>
    </row>
    <row r="1853" spans="1:14" ht="17.25" thickTop="1" thickBot="1">
      <c r="A1853" s="64" t="s">
        <v>42</v>
      </c>
      <c r="B1853" s="51"/>
      <c r="C1853" s="51"/>
      <c r="D1853" s="51"/>
      <c r="E1853" s="51"/>
      <c r="F1853" s="51"/>
      <c r="G1853" s="51">
        <f t="shared" ref="G1853:L1853" si="317">(B1799-G1804)/B1799</f>
        <v>0.92013039934800323</v>
      </c>
      <c r="H1853" s="51">
        <f t="shared" si="317"/>
        <v>0.89990817263544531</v>
      </c>
      <c r="I1853" s="51">
        <f t="shared" si="317"/>
        <v>0.88561816652649283</v>
      </c>
      <c r="J1853" s="51">
        <f t="shared" si="317"/>
        <v>0.91718061674008811</v>
      </c>
      <c r="K1853" s="51">
        <f t="shared" si="317"/>
        <v>0.92898272552783112</v>
      </c>
      <c r="L1853" s="51">
        <f t="shared" si="317"/>
        <v>0.94076999012833173</v>
      </c>
      <c r="M1853" s="49">
        <v>0.91543167848436535</v>
      </c>
    </row>
    <row r="1854" spans="1:14" ht="32.25" thickBot="1">
      <c r="A1854" s="64" t="s">
        <v>67</v>
      </c>
      <c r="B1854" s="53"/>
      <c r="C1854" s="53"/>
      <c r="D1854" s="53"/>
      <c r="E1854" s="53"/>
      <c r="F1854" s="53"/>
      <c r="G1854" s="53"/>
      <c r="H1854" s="53"/>
      <c r="I1854" s="53"/>
      <c r="J1854" s="54"/>
      <c r="K1854" s="54">
        <f>AVERAGE(G1853:K1853)</f>
        <v>0.91036401615557205</v>
      </c>
      <c r="L1854" s="54">
        <f>AVERAGE(H1853:L1853)</f>
        <v>0.91449193431163778</v>
      </c>
      <c r="M1854" s="54"/>
    </row>
    <row r="1855" spans="1:14" ht="15.75">
      <c r="A1855" s="18"/>
      <c r="B1855" s="20"/>
      <c r="C1855" s="20"/>
      <c r="D1855" s="20"/>
      <c r="E1855" s="20"/>
      <c r="F1855" s="20"/>
      <c r="G1855" s="19"/>
      <c r="H1855" s="19"/>
      <c r="I1855" s="19"/>
      <c r="J1855" s="19"/>
      <c r="K1855" s="19"/>
      <c r="L1855" s="19"/>
    </row>
    <row r="1856" spans="1:14" ht="16.5" thickBot="1">
      <c r="A1856" s="50"/>
      <c r="B1856" s="53"/>
      <c r="C1856" s="53"/>
      <c r="D1856" s="53"/>
      <c r="E1856" s="53"/>
      <c r="F1856" s="53"/>
      <c r="G1856" s="53"/>
      <c r="H1856" s="53"/>
      <c r="I1856" s="53"/>
      <c r="J1856" s="54"/>
      <c r="K1856" s="54"/>
      <c r="L1856" s="54"/>
      <c r="M1856" s="54"/>
      <c r="N1856" s="54"/>
    </row>
    <row r="1858" spans="1:12" ht="15.75">
      <c r="A1858" s="1" t="s">
        <v>140</v>
      </c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1:12" ht="16.5" thickBo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1:12" ht="16.5" thickBot="1">
      <c r="A1860" s="3"/>
      <c r="B1860" s="4" t="s">
        <v>1</v>
      </c>
      <c r="C1860" s="4" t="s">
        <v>2</v>
      </c>
      <c r="D1860" s="4" t="s">
        <v>3</v>
      </c>
      <c r="E1860" s="4" t="s">
        <v>4</v>
      </c>
      <c r="F1860" s="4" t="s">
        <v>5</v>
      </c>
      <c r="G1860" s="4" t="s">
        <v>6</v>
      </c>
      <c r="H1860" s="4" t="s">
        <v>7</v>
      </c>
      <c r="I1860" s="4" t="s">
        <v>8</v>
      </c>
      <c r="J1860" s="4" t="s">
        <v>9</v>
      </c>
      <c r="K1860" s="4" t="s">
        <v>10</v>
      </c>
      <c r="L1860" s="4" t="s">
        <v>11</v>
      </c>
    </row>
    <row r="1861" spans="1:12" ht="16.5" thickBot="1">
      <c r="A1861" s="5" t="s">
        <v>12</v>
      </c>
      <c r="B1861" s="6"/>
      <c r="C1861" s="6"/>
      <c r="D1861" s="6"/>
      <c r="E1861" s="6"/>
      <c r="F1861" s="6"/>
      <c r="G1861" s="8"/>
      <c r="H1861" s="8"/>
      <c r="I1861" s="8"/>
      <c r="J1861" s="8"/>
      <c r="K1861" s="8"/>
      <c r="L1861" s="65"/>
    </row>
    <row r="1862" spans="1:12" ht="16.5" thickBot="1">
      <c r="A1862" s="5">
        <v>1</v>
      </c>
      <c r="B1862" s="6"/>
      <c r="C1862" s="6"/>
      <c r="D1862" s="6"/>
      <c r="E1862" s="6"/>
      <c r="F1862" s="7"/>
      <c r="G1862" s="8"/>
      <c r="H1862" s="8"/>
      <c r="I1862" s="8"/>
      <c r="J1862" s="8"/>
      <c r="K1862" s="8"/>
      <c r="L1862" s="65"/>
    </row>
    <row r="1863" spans="1:12" ht="16.5" thickBot="1">
      <c r="A1863" s="5">
        <v>2</v>
      </c>
      <c r="B1863" s="6"/>
      <c r="C1863" s="6"/>
      <c r="D1863" s="6"/>
      <c r="E1863" s="6"/>
      <c r="F1863" s="7"/>
      <c r="G1863" s="8"/>
      <c r="H1863" s="8"/>
      <c r="I1863" s="8"/>
      <c r="J1863" s="8"/>
      <c r="K1863" s="8"/>
      <c r="L1863" s="65"/>
    </row>
    <row r="1864" spans="1:12" ht="16.5" thickBot="1">
      <c r="A1864" s="5">
        <v>3</v>
      </c>
      <c r="B1864" s="6"/>
      <c r="C1864" s="6"/>
      <c r="D1864" s="6"/>
      <c r="E1864" s="6"/>
      <c r="F1864" s="66"/>
      <c r="G1864" s="8"/>
      <c r="H1864" s="8"/>
      <c r="I1864" s="8"/>
      <c r="J1864" s="8"/>
      <c r="K1864" s="8"/>
      <c r="L1864" s="65"/>
    </row>
    <row r="1865" spans="1:12" ht="16.5" thickBot="1">
      <c r="A1865" s="5">
        <v>4</v>
      </c>
      <c r="B1865" s="6">
        <v>131</v>
      </c>
      <c r="C1865" s="6">
        <v>93</v>
      </c>
      <c r="D1865" s="6">
        <v>95</v>
      </c>
      <c r="E1865" s="6">
        <v>79</v>
      </c>
      <c r="F1865" s="6">
        <v>17</v>
      </c>
      <c r="G1865" s="6">
        <v>26</v>
      </c>
      <c r="H1865" s="6">
        <v>12</v>
      </c>
      <c r="I1865" s="6">
        <v>12</v>
      </c>
      <c r="J1865" s="6">
        <v>19</v>
      </c>
      <c r="K1865" s="6">
        <v>28</v>
      </c>
      <c r="L1865" s="6">
        <v>39</v>
      </c>
    </row>
    <row r="1866" spans="1:12" ht="16.5" thickBot="1">
      <c r="A1866" s="5">
        <v>5</v>
      </c>
      <c r="B1866" s="6">
        <v>175</v>
      </c>
      <c r="C1866" s="6">
        <v>147</v>
      </c>
      <c r="D1866" s="6">
        <v>140</v>
      </c>
      <c r="E1866" s="6">
        <v>141</v>
      </c>
      <c r="F1866" s="6">
        <v>133</v>
      </c>
      <c r="G1866" s="6">
        <v>129</v>
      </c>
      <c r="H1866" s="6">
        <v>131</v>
      </c>
      <c r="I1866" s="6">
        <v>105</v>
      </c>
      <c r="J1866" s="6">
        <v>108</v>
      </c>
      <c r="K1866" s="6">
        <v>96</v>
      </c>
      <c r="L1866" s="6">
        <v>104</v>
      </c>
    </row>
    <row r="1867" spans="1:12" ht="16.5" thickBot="1">
      <c r="A1867" s="5">
        <v>6</v>
      </c>
      <c r="B1867" s="6">
        <v>168</v>
      </c>
      <c r="C1867" s="6">
        <v>169</v>
      </c>
      <c r="D1867" s="6">
        <v>152</v>
      </c>
      <c r="E1867" s="6">
        <v>140</v>
      </c>
      <c r="F1867" s="6">
        <v>151</v>
      </c>
      <c r="G1867" s="6">
        <v>145</v>
      </c>
      <c r="H1867" s="6">
        <v>136</v>
      </c>
      <c r="I1867" s="6">
        <v>136</v>
      </c>
      <c r="J1867" s="6">
        <v>111</v>
      </c>
      <c r="K1867" s="6">
        <v>106</v>
      </c>
      <c r="L1867" s="6">
        <v>117</v>
      </c>
    </row>
    <row r="1868" spans="1:12" ht="16.5" thickBot="1">
      <c r="A1868" s="5">
        <v>7</v>
      </c>
      <c r="B1868" s="6">
        <v>137</v>
      </c>
      <c r="C1868" s="6">
        <v>143</v>
      </c>
      <c r="D1868" s="6">
        <v>125</v>
      </c>
      <c r="E1868" s="6">
        <v>143</v>
      </c>
      <c r="F1868" s="6">
        <v>137</v>
      </c>
      <c r="G1868" s="6">
        <v>148</v>
      </c>
      <c r="H1868" s="6">
        <v>132</v>
      </c>
      <c r="I1868" s="6">
        <v>132</v>
      </c>
      <c r="J1868" s="6">
        <v>121</v>
      </c>
      <c r="K1868" s="6">
        <v>96</v>
      </c>
      <c r="L1868" s="6">
        <v>120</v>
      </c>
    </row>
    <row r="1869" spans="1:12" ht="16.5" thickBot="1">
      <c r="A1869" s="5">
        <v>8</v>
      </c>
      <c r="B1869" s="6">
        <v>147</v>
      </c>
      <c r="C1869" s="6">
        <v>154</v>
      </c>
      <c r="D1869" s="6">
        <v>131</v>
      </c>
      <c r="E1869" s="6">
        <v>143</v>
      </c>
      <c r="F1869" s="6">
        <v>148</v>
      </c>
      <c r="G1869" s="6">
        <v>139</v>
      </c>
      <c r="H1869" s="6">
        <v>155</v>
      </c>
      <c r="I1869" s="6">
        <v>129</v>
      </c>
      <c r="J1869" s="6">
        <v>132</v>
      </c>
      <c r="K1869" s="6">
        <v>109</v>
      </c>
      <c r="L1869" s="6">
        <v>88</v>
      </c>
    </row>
    <row r="1870" spans="1:12" ht="16.5" thickBot="1">
      <c r="A1870" s="5">
        <v>9</v>
      </c>
      <c r="B1870" s="6">
        <v>67</v>
      </c>
      <c r="C1870" s="6">
        <v>93</v>
      </c>
      <c r="D1870" s="6">
        <v>50</v>
      </c>
      <c r="E1870" s="6">
        <v>88</v>
      </c>
      <c r="F1870" s="6">
        <v>72</v>
      </c>
      <c r="G1870" s="6">
        <v>61</v>
      </c>
      <c r="H1870" s="6">
        <v>46</v>
      </c>
      <c r="I1870" s="6">
        <v>100</v>
      </c>
      <c r="J1870" s="6">
        <v>85</v>
      </c>
      <c r="K1870" s="6">
        <v>67</v>
      </c>
      <c r="L1870" s="6">
        <v>49</v>
      </c>
    </row>
    <row r="1871" spans="1:12" ht="16.5" thickBot="1">
      <c r="A1871" s="5">
        <v>10</v>
      </c>
      <c r="B1871" s="6">
        <v>71</v>
      </c>
      <c r="C1871" s="6">
        <v>49</v>
      </c>
      <c r="D1871" s="6">
        <v>28</v>
      </c>
      <c r="E1871" s="6">
        <v>86</v>
      </c>
      <c r="F1871" s="6">
        <v>59</v>
      </c>
      <c r="G1871" s="6">
        <v>36</v>
      </c>
      <c r="H1871" s="6">
        <v>45</v>
      </c>
      <c r="I1871" s="6">
        <v>51</v>
      </c>
      <c r="J1871" s="6">
        <v>61</v>
      </c>
      <c r="K1871" s="6">
        <v>62</v>
      </c>
      <c r="L1871" s="6">
        <v>55</v>
      </c>
    </row>
    <row r="1872" spans="1:12" ht="16.5" thickBot="1">
      <c r="A1872" s="5">
        <v>11</v>
      </c>
      <c r="B1872" s="6">
        <v>54</v>
      </c>
      <c r="C1872" s="6">
        <v>53</v>
      </c>
      <c r="D1872" s="6">
        <v>14</v>
      </c>
      <c r="E1872" s="6">
        <v>33</v>
      </c>
      <c r="F1872" s="6">
        <v>38</v>
      </c>
      <c r="G1872" s="6">
        <v>52</v>
      </c>
      <c r="H1872" s="6">
        <v>38</v>
      </c>
      <c r="I1872" s="6">
        <v>44</v>
      </c>
      <c r="J1872" s="6">
        <v>41</v>
      </c>
      <c r="K1872" s="6">
        <v>46</v>
      </c>
      <c r="L1872" s="6">
        <v>32</v>
      </c>
    </row>
    <row r="1873" spans="1:13" ht="16.5" thickBot="1">
      <c r="A1873" s="5">
        <v>12</v>
      </c>
      <c r="B1873" s="6">
        <v>52</v>
      </c>
      <c r="C1873" s="6">
        <v>18</v>
      </c>
      <c r="D1873" s="6">
        <v>13</v>
      </c>
      <c r="E1873" s="6" t="s">
        <v>243</v>
      </c>
      <c r="F1873" s="6" t="s">
        <v>243</v>
      </c>
      <c r="G1873" s="6">
        <v>19</v>
      </c>
      <c r="H1873" s="6">
        <v>27</v>
      </c>
      <c r="I1873" s="6">
        <v>14</v>
      </c>
      <c r="J1873" s="6" t="s">
        <v>243</v>
      </c>
      <c r="K1873" s="6">
        <v>13</v>
      </c>
      <c r="L1873" s="6">
        <v>21</v>
      </c>
    </row>
    <row r="1874" spans="1:13" ht="16.5" thickBot="1">
      <c r="A1874" s="5" t="s">
        <v>13</v>
      </c>
      <c r="B1874" s="6"/>
      <c r="C1874" s="6"/>
      <c r="D1874" s="6"/>
      <c r="E1874" s="6"/>
      <c r="F1874" s="55"/>
      <c r="G1874" s="8"/>
      <c r="H1874" s="8"/>
      <c r="I1874" s="8"/>
      <c r="J1874" s="8"/>
      <c r="K1874" s="8"/>
      <c r="L1874" s="9"/>
    </row>
    <row r="1875" spans="1:13" ht="32.25" thickBot="1">
      <c r="A1875" s="10" t="s">
        <v>14</v>
      </c>
      <c r="B1875" s="11">
        <v>1002</v>
      </c>
      <c r="C1875" s="11">
        <v>919</v>
      </c>
      <c r="D1875" s="11">
        <v>748</v>
      </c>
      <c r="E1875" s="6" t="s">
        <v>243</v>
      </c>
      <c r="F1875" s="6" t="s">
        <v>243</v>
      </c>
      <c r="G1875" s="11">
        <v>755</v>
      </c>
      <c r="H1875" s="11">
        <v>722</v>
      </c>
      <c r="I1875" s="11">
        <v>723</v>
      </c>
      <c r="J1875" s="6" t="s">
        <v>243</v>
      </c>
      <c r="K1875" s="11">
        <v>623</v>
      </c>
      <c r="L1875" s="11">
        <v>625</v>
      </c>
    </row>
    <row r="1876" spans="1:13" ht="48" thickBot="1">
      <c r="A1876" s="10" t="s">
        <v>15</v>
      </c>
      <c r="B1876" s="56"/>
      <c r="C1876" s="12">
        <f t="shared" ref="C1876:L1876" si="318">((C1875-B1875)/B1875)</f>
        <v>-8.2834331337325345E-2</v>
      </c>
      <c r="D1876" s="12">
        <f t="shared" si="318"/>
        <v>-0.18607181719260066</v>
      </c>
      <c r="E1876" s="12" t="e">
        <f t="shared" si="318"/>
        <v>#VALUE!</v>
      </c>
      <c r="F1876" s="12" t="e">
        <f t="shared" si="318"/>
        <v>#VALUE!</v>
      </c>
      <c r="G1876" s="12" t="e">
        <f t="shared" si="318"/>
        <v>#VALUE!</v>
      </c>
      <c r="H1876" s="12">
        <f t="shared" si="318"/>
        <v>-4.3708609271523181E-2</v>
      </c>
      <c r="I1876" s="12">
        <f t="shared" si="318"/>
        <v>1.3850415512465374E-3</v>
      </c>
      <c r="J1876" s="12" t="e">
        <f t="shared" si="318"/>
        <v>#VALUE!</v>
      </c>
      <c r="K1876" s="12" t="e">
        <f t="shared" si="318"/>
        <v>#VALUE!</v>
      </c>
      <c r="L1876" s="12">
        <f t="shared" si="318"/>
        <v>3.2102728731942215E-3</v>
      </c>
    </row>
    <row r="1877" spans="1:13" ht="48" thickBot="1">
      <c r="A1877" s="10" t="s">
        <v>16</v>
      </c>
      <c r="B1877" s="12"/>
      <c r="C1877" s="12"/>
      <c r="D1877" s="12"/>
      <c r="E1877" s="12"/>
      <c r="F1877" s="13"/>
      <c r="G1877" s="13">
        <f t="shared" ref="G1877:L1877" si="319">(G1875-B1875)/B1875</f>
        <v>-0.2465069860279441</v>
      </c>
      <c r="H1877" s="13">
        <f t="shared" si="319"/>
        <v>-0.21436343852013057</v>
      </c>
      <c r="I1877" s="13">
        <f t="shared" si="319"/>
        <v>-3.342245989304813E-2</v>
      </c>
      <c r="J1877" s="13" t="e">
        <f t="shared" si="319"/>
        <v>#VALUE!</v>
      </c>
      <c r="K1877" s="13" t="e">
        <f t="shared" si="319"/>
        <v>#VALUE!</v>
      </c>
      <c r="L1877" s="13">
        <f t="shared" si="319"/>
        <v>-0.17218543046357615</v>
      </c>
    </row>
    <row r="1878" spans="1:13" ht="48" thickBot="1">
      <c r="A1878" s="10" t="s">
        <v>17</v>
      </c>
      <c r="B1878" s="12"/>
      <c r="C1878" s="12"/>
      <c r="D1878" s="12"/>
      <c r="E1878" s="12"/>
      <c r="F1878" s="12"/>
      <c r="G1878" s="12"/>
      <c r="H1878" s="12"/>
      <c r="I1878" s="12"/>
      <c r="J1878" s="12"/>
      <c r="K1878" s="13"/>
      <c r="L1878" s="13">
        <f>(L1875-B1875)/B1875</f>
        <v>-0.37624750499001997</v>
      </c>
    </row>
    <row r="1879" spans="1:13" ht="32.25" thickBot="1">
      <c r="A1879" s="10" t="s">
        <v>18</v>
      </c>
      <c r="B1879" s="14">
        <v>3210</v>
      </c>
      <c r="C1879" s="14">
        <v>3218</v>
      </c>
      <c r="D1879" s="14">
        <v>3098</v>
      </c>
      <c r="E1879" s="14">
        <v>2718</v>
      </c>
      <c r="F1879" s="14">
        <v>2898</v>
      </c>
      <c r="G1879" s="67">
        <v>2739</v>
      </c>
      <c r="H1879" s="67">
        <v>2713</v>
      </c>
      <c r="I1879" s="67">
        <v>2649</v>
      </c>
      <c r="J1879" s="67">
        <v>2658</v>
      </c>
      <c r="K1879" s="67">
        <v>2505</v>
      </c>
      <c r="L1879" s="68">
        <v>2397</v>
      </c>
    </row>
    <row r="1880" spans="1:13" ht="63.75" thickBot="1">
      <c r="A1880" s="10" t="s">
        <v>19</v>
      </c>
      <c r="B1880" s="16"/>
      <c r="C1880" s="12">
        <f t="shared" ref="C1880:L1880" si="320">(C1879-B1879)/B1879</f>
        <v>2.4922118380062306E-3</v>
      </c>
      <c r="D1880" s="12">
        <f t="shared" si="320"/>
        <v>-3.7290242386575516E-2</v>
      </c>
      <c r="E1880" s="12">
        <f t="shared" si="320"/>
        <v>-0.12265978050355068</v>
      </c>
      <c r="F1880" s="12">
        <f t="shared" si="320"/>
        <v>6.6225165562913912E-2</v>
      </c>
      <c r="G1880" s="12">
        <f t="shared" si="320"/>
        <v>-5.4865424430641824E-2</v>
      </c>
      <c r="H1880" s="12">
        <f t="shared" si="320"/>
        <v>-9.4925155166119025E-3</v>
      </c>
      <c r="I1880" s="12">
        <f t="shared" si="320"/>
        <v>-2.3590121636564688E-2</v>
      </c>
      <c r="J1880" s="12">
        <f t="shared" si="320"/>
        <v>3.3975084937712344E-3</v>
      </c>
      <c r="K1880" s="12">
        <f t="shared" si="320"/>
        <v>-5.7562076749435663E-2</v>
      </c>
      <c r="L1880" s="12">
        <f t="shared" si="320"/>
        <v>-4.3113772455089822E-2</v>
      </c>
    </row>
    <row r="1881" spans="1:13" ht="63.75" thickBot="1">
      <c r="A1881" s="10" t="s">
        <v>20</v>
      </c>
      <c r="B1881" s="16"/>
      <c r="C1881" s="17"/>
      <c r="D1881" s="17"/>
      <c r="E1881" s="17"/>
      <c r="F1881" s="17"/>
      <c r="G1881" s="12">
        <f t="shared" ref="G1881:L1881" si="321">(G1879-B1879)/B1879</f>
        <v>-0.14672897196261683</v>
      </c>
      <c r="H1881" s="12">
        <f t="shared" si="321"/>
        <v>-0.15692977004350528</v>
      </c>
      <c r="I1881" s="12">
        <f t="shared" si="321"/>
        <v>-0.14493221433182699</v>
      </c>
      <c r="J1881" s="12">
        <f t="shared" si="321"/>
        <v>-2.2075055187637971E-2</v>
      </c>
      <c r="K1881" s="12">
        <f t="shared" si="321"/>
        <v>-0.13561076604554864</v>
      </c>
      <c r="L1881" s="12">
        <f t="shared" si="321"/>
        <v>-0.1248630887185104</v>
      </c>
    </row>
    <row r="1882" spans="1:13" ht="63.75" thickBot="1">
      <c r="A1882" s="10" t="s">
        <v>21</v>
      </c>
      <c r="B1882" s="16"/>
      <c r="C1882" s="17"/>
      <c r="D1882" s="17"/>
      <c r="E1882" s="17"/>
      <c r="F1882" s="17"/>
      <c r="G1882" s="12"/>
      <c r="H1882" s="12"/>
      <c r="I1882" s="12"/>
      <c r="J1882" s="12"/>
      <c r="K1882" s="12"/>
      <c r="L1882" s="12">
        <f>(L1879-B1879)/B1879</f>
        <v>-0.25327102803738316</v>
      </c>
    </row>
    <row r="1883" spans="1:13" ht="32.25" thickBot="1">
      <c r="A1883" s="10" t="s">
        <v>22</v>
      </c>
      <c r="B1883" s="12">
        <f t="shared" ref="B1883:L1883" si="322">B1875/B1879</f>
        <v>0.3121495327102804</v>
      </c>
      <c r="C1883" s="12">
        <f t="shared" si="322"/>
        <v>0.2855811062771908</v>
      </c>
      <c r="D1883" s="12">
        <f t="shared" si="322"/>
        <v>0.24144609425435765</v>
      </c>
      <c r="E1883" s="12" t="e">
        <f t="shared" si="322"/>
        <v>#VALUE!</v>
      </c>
      <c r="F1883" s="12" t="e">
        <f t="shared" si="322"/>
        <v>#VALUE!</v>
      </c>
      <c r="G1883" s="12">
        <f t="shared" si="322"/>
        <v>0.27564804673238408</v>
      </c>
      <c r="H1883" s="12">
        <f t="shared" si="322"/>
        <v>0.26612605971249537</v>
      </c>
      <c r="I1883" s="12">
        <f t="shared" si="322"/>
        <v>0.27293318233295583</v>
      </c>
      <c r="J1883" s="12" t="e">
        <f t="shared" si="322"/>
        <v>#VALUE!</v>
      </c>
      <c r="K1883" s="12">
        <f t="shared" si="322"/>
        <v>0.24870259481037923</v>
      </c>
      <c r="L1883" s="12">
        <f t="shared" si="322"/>
        <v>0.26074259491030455</v>
      </c>
    </row>
    <row r="1884" spans="1:13" ht="63">
      <c r="A1884" s="18" t="s">
        <v>23</v>
      </c>
      <c r="B1884" s="19"/>
      <c r="C1884" s="19">
        <f t="shared" ref="C1884:K1884" si="323">(C1883-B1883)</f>
        <v>-2.6568426433089598E-2</v>
      </c>
      <c r="D1884" s="19">
        <f t="shared" si="323"/>
        <v>-4.4135012022833153E-2</v>
      </c>
      <c r="E1884" s="19" t="e">
        <f t="shared" si="323"/>
        <v>#VALUE!</v>
      </c>
      <c r="F1884" s="19" t="e">
        <f t="shared" si="323"/>
        <v>#VALUE!</v>
      </c>
      <c r="G1884" s="19" t="e">
        <f t="shared" si="323"/>
        <v>#VALUE!</v>
      </c>
      <c r="H1884" s="19">
        <f t="shared" si="323"/>
        <v>-9.5219870198887113E-3</v>
      </c>
      <c r="I1884" s="19">
        <f t="shared" si="323"/>
        <v>6.8071226204604596E-3</v>
      </c>
      <c r="J1884" s="19" t="e">
        <f t="shared" si="323"/>
        <v>#VALUE!</v>
      </c>
      <c r="K1884" s="19" t="e">
        <f t="shared" si="323"/>
        <v>#VALUE!</v>
      </c>
      <c r="L1884" s="19">
        <f>(L1883-K1883)</f>
        <v>1.2040000099925313E-2</v>
      </c>
    </row>
    <row r="1885" spans="1:13" ht="63">
      <c r="A1885" s="18" t="s">
        <v>24</v>
      </c>
      <c r="B1885" s="19"/>
      <c r="C1885" s="19"/>
      <c r="D1885" s="19"/>
      <c r="E1885" s="19"/>
      <c r="F1885" s="19"/>
      <c r="G1885" s="19">
        <f>G1883-B1883</f>
        <v>-3.650148597789632E-2</v>
      </c>
      <c r="H1885" s="19">
        <f t="shared" ref="H1885:K1885" si="324">H1883-C1883</f>
        <v>-1.9455046564695433E-2</v>
      </c>
      <c r="I1885" s="19">
        <f t="shared" si="324"/>
        <v>3.148708807859818E-2</v>
      </c>
      <c r="J1885" s="19" t="e">
        <f t="shared" si="324"/>
        <v>#VALUE!</v>
      </c>
      <c r="K1885" s="19" t="e">
        <f t="shared" si="324"/>
        <v>#VALUE!</v>
      </c>
      <c r="L1885" s="19">
        <f>L1883-G1883</f>
        <v>-1.490545182207953E-2</v>
      </c>
    </row>
    <row r="1886" spans="1:13" ht="63">
      <c r="A1886" s="18" t="s">
        <v>25</v>
      </c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>
        <f>L1883-B1883</f>
        <v>-5.1406937799975849E-2</v>
      </c>
    </row>
    <row r="1887" spans="1:13" ht="15.75">
      <c r="A1887" s="18"/>
      <c r="B1887" s="20"/>
      <c r="C1887" s="20"/>
      <c r="D1887" s="20"/>
      <c r="E1887" s="20"/>
      <c r="F1887" s="20"/>
      <c r="G1887" s="19"/>
      <c r="H1887" s="19"/>
      <c r="I1887" s="19"/>
      <c r="J1887" s="19"/>
      <c r="K1887" s="19"/>
      <c r="L1887" s="19"/>
    </row>
    <row r="1888" spans="1:13" ht="15.75">
      <c r="A1888" s="21" t="s">
        <v>141</v>
      </c>
      <c r="B1888" s="21"/>
      <c r="C1888" s="21"/>
      <c r="D1888" s="21"/>
      <c r="E1888" s="21"/>
      <c r="F1888" s="21"/>
      <c r="G1888" s="22"/>
      <c r="H1888" s="22"/>
      <c r="I1888" s="22"/>
      <c r="J1888" s="22"/>
      <c r="K1888" s="22"/>
      <c r="L1888" s="22"/>
      <c r="M1888" s="23"/>
    </row>
    <row r="1889" spans="1:13" ht="16.5" thickBot="1">
      <c r="A1889" s="24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3"/>
    </row>
    <row r="1890" spans="1:13" ht="32.25" thickBot="1">
      <c r="A1890" s="57" t="s">
        <v>27</v>
      </c>
      <c r="B1890" s="4" t="s">
        <v>52</v>
      </c>
      <c r="C1890" s="4" t="s">
        <v>53</v>
      </c>
      <c r="D1890" s="4" t="s">
        <v>54</v>
      </c>
      <c r="E1890" s="4" t="s">
        <v>55</v>
      </c>
      <c r="F1890" s="4" t="s">
        <v>56</v>
      </c>
      <c r="G1890" s="4" t="s">
        <v>57</v>
      </c>
      <c r="H1890" s="4" t="s">
        <v>58</v>
      </c>
      <c r="I1890" s="4" t="s">
        <v>59</v>
      </c>
      <c r="J1890" s="4" t="s">
        <v>60</v>
      </c>
      <c r="K1890" s="4" t="s">
        <v>61</v>
      </c>
      <c r="L1890" s="4" t="s">
        <v>62</v>
      </c>
      <c r="M1890" s="58" t="s">
        <v>28</v>
      </c>
    </row>
    <row r="1891" spans="1:13" ht="16.5" thickBot="1">
      <c r="A1891" s="28" t="s">
        <v>29</v>
      </c>
      <c r="B1891" s="29" t="s">
        <v>47</v>
      </c>
      <c r="C1891" s="29"/>
      <c r="D1891" s="29"/>
      <c r="E1891" s="29"/>
      <c r="F1891" s="29"/>
      <c r="G1891" s="29"/>
      <c r="H1891" s="29"/>
      <c r="I1891" s="29"/>
      <c r="J1891" s="29"/>
      <c r="K1891" s="29"/>
      <c r="L1891" s="29"/>
      <c r="M1891" s="30"/>
    </row>
    <row r="1892" spans="1:13" ht="16.5" thickBot="1">
      <c r="A1892" s="28" t="s">
        <v>30</v>
      </c>
      <c r="B1892" s="59" t="s">
        <v>43</v>
      </c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2"/>
    </row>
    <row r="1893" spans="1:13" ht="16.5" thickBot="1">
      <c r="A1893" s="28" t="s">
        <v>31</v>
      </c>
      <c r="B1893" s="59" t="s">
        <v>43</v>
      </c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2"/>
    </row>
    <row r="1894" spans="1:13" ht="16.5" thickBot="1">
      <c r="A1894" s="28" t="s">
        <v>32</v>
      </c>
      <c r="B1894" s="59" t="s">
        <v>43</v>
      </c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2"/>
    </row>
    <row r="1895" spans="1:13" ht="16.5" thickBot="1">
      <c r="A1895" s="28" t="s">
        <v>33</v>
      </c>
      <c r="B1895" s="59" t="s">
        <v>43</v>
      </c>
      <c r="C1895" s="34">
        <f t="shared" ref="C1895:L1903" si="325">B1864-C1865</f>
        <v>-93</v>
      </c>
      <c r="D1895" s="34">
        <f t="shared" si="325"/>
        <v>-95</v>
      </c>
      <c r="E1895" s="34">
        <f t="shared" si="325"/>
        <v>-79</v>
      </c>
      <c r="F1895" s="34">
        <f t="shared" si="325"/>
        <v>-17</v>
      </c>
      <c r="G1895" s="34">
        <f t="shared" si="325"/>
        <v>-26</v>
      </c>
      <c r="H1895" s="34">
        <f t="shared" si="325"/>
        <v>-12</v>
      </c>
      <c r="I1895" s="34">
        <f t="shared" si="325"/>
        <v>-12</v>
      </c>
      <c r="J1895" s="34">
        <f t="shared" si="325"/>
        <v>-19</v>
      </c>
      <c r="K1895" s="34">
        <f t="shared" si="325"/>
        <v>-28</v>
      </c>
      <c r="L1895" s="34">
        <f t="shared" si="325"/>
        <v>-39</v>
      </c>
      <c r="M1895" s="32">
        <v>-42</v>
      </c>
    </row>
    <row r="1896" spans="1:13" ht="16.5" thickBot="1">
      <c r="A1896" s="28" t="s">
        <v>34</v>
      </c>
      <c r="B1896" s="59" t="s">
        <v>43</v>
      </c>
      <c r="C1896" s="34">
        <f t="shared" si="325"/>
        <v>-16</v>
      </c>
      <c r="D1896" s="34">
        <f t="shared" si="325"/>
        <v>-47</v>
      </c>
      <c r="E1896" s="34">
        <f t="shared" si="325"/>
        <v>-46</v>
      </c>
      <c r="F1896" s="34">
        <f t="shared" si="325"/>
        <v>-54</v>
      </c>
      <c r="G1896" s="34">
        <f t="shared" si="325"/>
        <v>-112</v>
      </c>
      <c r="H1896" s="34">
        <f t="shared" si="325"/>
        <v>-105</v>
      </c>
      <c r="I1896" s="34">
        <f t="shared" si="325"/>
        <v>-93</v>
      </c>
      <c r="J1896" s="34">
        <f t="shared" si="325"/>
        <v>-96</v>
      </c>
      <c r="K1896" s="34">
        <f t="shared" si="325"/>
        <v>-77</v>
      </c>
      <c r="L1896" s="34">
        <f t="shared" si="325"/>
        <v>-76</v>
      </c>
      <c r="M1896" s="32">
        <v>-72.2</v>
      </c>
    </row>
    <row r="1897" spans="1:13" ht="16.5" thickBot="1">
      <c r="A1897" s="28" t="s">
        <v>35</v>
      </c>
      <c r="B1897" s="59" t="s">
        <v>43</v>
      </c>
      <c r="C1897" s="34">
        <f t="shared" si="325"/>
        <v>6</v>
      </c>
      <c r="D1897" s="34">
        <f t="shared" si="325"/>
        <v>-5</v>
      </c>
      <c r="E1897" s="34">
        <f t="shared" si="325"/>
        <v>0</v>
      </c>
      <c r="F1897" s="34">
        <f t="shared" si="325"/>
        <v>-10</v>
      </c>
      <c r="G1897" s="34">
        <f t="shared" si="325"/>
        <v>-12</v>
      </c>
      <c r="H1897" s="34">
        <f t="shared" si="325"/>
        <v>-7</v>
      </c>
      <c r="I1897" s="34">
        <f t="shared" si="325"/>
        <v>-5</v>
      </c>
      <c r="J1897" s="34">
        <f t="shared" si="325"/>
        <v>-6</v>
      </c>
      <c r="K1897" s="34">
        <f t="shared" si="325"/>
        <v>2</v>
      </c>
      <c r="L1897" s="34">
        <f t="shared" si="325"/>
        <v>-21</v>
      </c>
      <c r="M1897" s="32">
        <v>-5.8</v>
      </c>
    </row>
    <row r="1898" spans="1:13" ht="16.5" thickBot="1">
      <c r="A1898" s="28" t="s">
        <v>36</v>
      </c>
      <c r="B1898" s="59" t="s">
        <v>43</v>
      </c>
      <c r="C1898" s="34">
        <f t="shared" si="325"/>
        <v>25</v>
      </c>
      <c r="D1898" s="34">
        <f t="shared" si="325"/>
        <v>44</v>
      </c>
      <c r="E1898" s="34">
        <f t="shared" si="325"/>
        <v>9</v>
      </c>
      <c r="F1898" s="34">
        <f t="shared" si="325"/>
        <v>3</v>
      </c>
      <c r="G1898" s="34">
        <f t="shared" si="325"/>
        <v>3</v>
      </c>
      <c r="H1898" s="34">
        <f t="shared" si="325"/>
        <v>13</v>
      </c>
      <c r="I1898" s="34">
        <f t="shared" si="325"/>
        <v>4</v>
      </c>
      <c r="J1898" s="34">
        <f t="shared" si="325"/>
        <v>15</v>
      </c>
      <c r="K1898" s="34">
        <f t="shared" si="325"/>
        <v>15</v>
      </c>
      <c r="L1898" s="34">
        <f t="shared" si="325"/>
        <v>-14</v>
      </c>
      <c r="M1898" s="32">
        <v>11.7</v>
      </c>
    </row>
    <row r="1899" spans="1:13" ht="16.5" thickBot="1">
      <c r="A1899" s="28" t="s">
        <v>37</v>
      </c>
      <c r="B1899" s="59" t="s">
        <v>43</v>
      </c>
      <c r="C1899" s="34">
        <f t="shared" si="325"/>
        <v>-17</v>
      </c>
      <c r="D1899" s="34">
        <f t="shared" si="325"/>
        <v>12</v>
      </c>
      <c r="E1899" s="34">
        <f t="shared" si="325"/>
        <v>-18</v>
      </c>
      <c r="F1899" s="34">
        <f t="shared" si="325"/>
        <v>-5</v>
      </c>
      <c r="G1899" s="34">
        <f t="shared" si="325"/>
        <v>-2</v>
      </c>
      <c r="H1899" s="34">
        <f t="shared" si="325"/>
        <v>-7</v>
      </c>
      <c r="I1899" s="34">
        <f t="shared" si="325"/>
        <v>3</v>
      </c>
      <c r="J1899" s="34">
        <f t="shared" si="325"/>
        <v>0</v>
      </c>
      <c r="K1899" s="34">
        <f t="shared" si="325"/>
        <v>12</v>
      </c>
      <c r="L1899" s="34">
        <f t="shared" si="325"/>
        <v>8</v>
      </c>
      <c r="M1899" s="32">
        <v>-1.4</v>
      </c>
    </row>
    <row r="1900" spans="1:13" ht="16.5" thickBot="1">
      <c r="A1900" s="28" t="s">
        <v>38</v>
      </c>
      <c r="B1900" s="59" t="s">
        <v>43</v>
      </c>
      <c r="C1900" s="34">
        <f t="shared" si="325"/>
        <v>54</v>
      </c>
      <c r="D1900" s="34">
        <f t="shared" si="325"/>
        <v>104</v>
      </c>
      <c r="E1900" s="34">
        <f t="shared" si="325"/>
        <v>43</v>
      </c>
      <c r="F1900" s="34">
        <f t="shared" si="325"/>
        <v>71</v>
      </c>
      <c r="G1900" s="34">
        <f t="shared" si="325"/>
        <v>87</v>
      </c>
      <c r="H1900" s="34">
        <f t="shared" si="325"/>
        <v>93</v>
      </c>
      <c r="I1900" s="34">
        <f t="shared" si="325"/>
        <v>55</v>
      </c>
      <c r="J1900" s="34">
        <f t="shared" si="325"/>
        <v>44</v>
      </c>
      <c r="K1900" s="34">
        <f t="shared" si="325"/>
        <v>65</v>
      </c>
      <c r="L1900" s="34">
        <f t="shared" si="325"/>
        <v>60</v>
      </c>
      <c r="M1900" s="32">
        <v>67.599999999999994</v>
      </c>
    </row>
    <row r="1901" spans="1:13" ht="16.5" thickBot="1">
      <c r="A1901" s="28" t="s">
        <v>39</v>
      </c>
      <c r="B1901" s="59" t="s">
        <v>43</v>
      </c>
      <c r="C1901" s="34">
        <f t="shared" si="325"/>
        <v>18</v>
      </c>
      <c r="D1901" s="34">
        <f t="shared" si="325"/>
        <v>65</v>
      </c>
      <c r="E1901" s="34">
        <f t="shared" si="325"/>
        <v>-36</v>
      </c>
      <c r="F1901" s="34">
        <f t="shared" si="325"/>
        <v>29</v>
      </c>
      <c r="G1901" s="34">
        <f t="shared" si="325"/>
        <v>36</v>
      </c>
      <c r="H1901" s="34">
        <f t="shared" si="325"/>
        <v>16</v>
      </c>
      <c r="I1901" s="34">
        <f t="shared" si="325"/>
        <v>-5</v>
      </c>
      <c r="J1901" s="34">
        <f t="shared" si="325"/>
        <v>39</v>
      </c>
      <c r="K1901" s="34">
        <f t="shared" si="325"/>
        <v>23</v>
      </c>
      <c r="L1901" s="34">
        <f t="shared" si="325"/>
        <v>12</v>
      </c>
      <c r="M1901" s="32">
        <v>19.7</v>
      </c>
    </row>
    <row r="1902" spans="1:13" ht="16.5" thickBot="1">
      <c r="A1902" s="28" t="s">
        <v>40</v>
      </c>
      <c r="B1902" s="59" t="s">
        <v>43</v>
      </c>
      <c r="C1902" s="34">
        <f t="shared" si="325"/>
        <v>18</v>
      </c>
      <c r="D1902" s="34">
        <f t="shared" si="325"/>
        <v>35</v>
      </c>
      <c r="E1902" s="34">
        <f t="shared" si="325"/>
        <v>-5</v>
      </c>
      <c r="F1902" s="34">
        <f t="shared" si="325"/>
        <v>48</v>
      </c>
      <c r="G1902" s="34">
        <f t="shared" si="325"/>
        <v>7</v>
      </c>
      <c r="H1902" s="34">
        <f t="shared" si="325"/>
        <v>-2</v>
      </c>
      <c r="I1902" s="34">
        <f t="shared" si="325"/>
        <v>1</v>
      </c>
      <c r="J1902" s="34">
        <f t="shared" si="325"/>
        <v>10</v>
      </c>
      <c r="K1902" s="34">
        <f t="shared" si="325"/>
        <v>15</v>
      </c>
      <c r="L1902" s="34">
        <f t="shared" si="325"/>
        <v>30</v>
      </c>
      <c r="M1902" s="32">
        <v>15.7</v>
      </c>
    </row>
    <row r="1903" spans="1:13" ht="16.5" thickBot="1">
      <c r="A1903" s="33" t="s">
        <v>41</v>
      </c>
      <c r="B1903" s="60" t="s">
        <v>43</v>
      </c>
      <c r="C1903" s="34">
        <f t="shared" si="325"/>
        <v>36</v>
      </c>
      <c r="D1903" s="34">
        <f t="shared" si="325"/>
        <v>40</v>
      </c>
      <c r="E1903" s="34" t="e">
        <f t="shared" si="325"/>
        <v>#VALUE!</v>
      </c>
      <c r="F1903" s="34" t="e">
        <f t="shared" si="325"/>
        <v>#VALUE!</v>
      </c>
      <c r="G1903" s="34">
        <f t="shared" si="325"/>
        <v>19</v>
      </c>
      <c r="H1903" s="34">
        <f t="shared" si="325"/>
        <v>25</v>
      </c>
      <c r="I1903" s="34">
        <f t="shared" si="325"/>
        <v>24</v>
      </c>
      <c r="J1903" s="34" t="e">
        <f t="shared" si="325"/>
        <v>#VALUE!</v>
      </c>
      <c r="K1903" s="34">
        <f t="shared" si="325"/>
        <v>28</v>
      </c>
      <c r="L1903" s="34">
        <f>K1872-L1873</f>
        <v>25</v>
      </c>
      <c r="M1903" s="35">
        <v>27</v>
      </c>
    </row>
    <row r="1904" spans="1:13" ht="17.25" thickTop="1" thickBot="1">
      <c r="A1904" s="37" t="s">
        <v>42</v>
      </c>
      <c r="B1904" s="38" t="s">
        <v>43</v>
      </c>
      <c r="C1904" s="39" t="s">
        <v>47</v>
      </c>
      <c r="D1904" s="39" t="s">
        <v>47</v>
      </c>
      <c r="E1904" s="39" t="s">
        <v>47</v>
      </c>
      <c r="F1904" s="39" t="s">
        <v>47</v>
      </c>
      <c r="G1904" s="39">
        <f t="shared" ref="G1904:L1904" si="326">B1868-G1873</f>
        <v>118</v>
      </c>
      <c r="H1904" s="39">
        <f t="shared" si="326"/>
        <v>116</v>
      </c>
      <c r="I1904" s="39">
        <f t="shared" si="326"/>
        <v>111</v>
      </c>
      <c r="J1904" s="39" t="e">
        <f t="shared" si="326"/>
        <v>#VALUE!</v>
      </c>
      <c r="K1904" s="39">
        <f t="shared" si="326"/>
        <v>124</v>
      </c>
      <c r="L1904" s="39">
        <f t="shared" si="326"/>
        <v>127</v>
      </c>
      <c r="M1904" s="40">
        <v>122.16666666666667</v>
      </c>
    </row>
    <row r="1905" spans="1:13" ht="15.75">
      <c r="A1905" s="41"/>
      <c r="B1905" s="42"/>
      <c r="C1905" s="43"/>
      <c r="D1905" s="43"/>
      <c r="E1905" s="43"/>
      <c r="F1905" s="43"/>
      <c r="G1905" s="43"/>
      <c r="H1905" s="44"/>
      <c r="I1905" s="44"/>
      <c r="J1905" s="44"/>
      <c r="K1905" s="44"/>
      <c r="L1905" s="44"/>
      <c r="M1905" s="43"/>
    </row>
    <row r="1906" spans="1:13" ht="15.75">
      <c r="A1906" s="61"/>
      <c r="B1906" s="62"/>
      <c r="C1906" s="63"/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</row>
    <row r="1907" spans="1:13" ht="15.75">
      <c r="A1907" s="21" t="s">
        <v>142</v>
      </c>
      <c r="B1907" s="21"/>
      <c r="C1907" s="21"/>
      <c r="D1907" s="21"/>
      <c r="E1907" s="21"/>
      <c r="F1907" s="21"/>
      <c r="G1907" s="21"/>
      <c r="H1907" s="22"/>
      <c r="I1907" s="22"/>
      <c r="J1907" s="22"/>
      <c r="K1907" s="22"/>
      <c r="L1907" s="22"/>
      <c r="M1907" s="23"/>
    </row>
    <row r="1908" spans="1:13" ht="16.5" thickBot="1">
      <c r="A1908" s="24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3"/>
    </row>
    <row r="1909" spans="1:13" ht="32.25" thickBot="1">
      <c r="A1909" s="3" t="s">
        <v>27</v>
      </c>
      <c r="B1909" s="4" t="s">
        <v>52</v>
      </c>
      <c r="C1909" s="4" t="s">
        <v>53</v>
      </c>
      <c r="D1909" s="4" t="s">
        <v>54</v>
      </c>
      <c r="E1909" s="4" t="s">
        <v>55</v>
      </c>
      <c r="F1909" s="4" t="s">
        <v>56</v>
      </c>
      <c r="G1909" s="4" t="s">
        <v>57</v>
      </c>
      <c r="H1909" s="4" t="s">
        <v>58</v>
      </c>
      <c r="I1909" s="4" t="s">
        <v>59</v>
      </c>
      <c r="J1909" s="4" t="s">
        <v>60</v>
      </c>
      <c r="K1909" s="4" t="s">
        <v>61</v>
      </c>
      <c r="L1909" s="4" t="s">
        <v>62</v>
      </c>
      <c r="M1909" s="58" t="s">
        <v>28</v>
      </c>
    </row>
    <row r="1910" spans="1:13" ht="16.5" thickBot="1">
      <c r="A1910" s="28" t="s">
        <v>30</v>
      </c>
      <c r="B1910" s="47" t="s">
        <v>47</v>
      </c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9"/>
    </row>
    <row r="1911" spans="1:13" ht="16.5" thickBot="1">
      <c r="A1911" s="28" t="s">
        <v>31</v>
      </c>
      <c r="B1911" s="47" t="s">
        <v>47</v>
      </c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9"/>
    </row>
    <row r="1912" spans="1:13" ht="16.5" thickBot="1">
      <c r="A1912" s="28" t="s">
        <v>32</v>
      </c>
      <c r="B1912" s="47" t="s">
        <v>47</v>
      </c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9"/>
    </row>
    <row r="1913" spans="1:13" ht="16.5" thickBot="1">
      <c r="A1913" s="28" t="s">
        <v>33</v>
      </c>
      <c r="B1913" s="47" t="s">
        <v>47</v>
      </c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9"/>
    </row>
    <row r="1914" spans="1:13" ht="16.5" thickBot="1">
      <c r="A1914" s="28" t="s">
        <v>34</v>
      </c>
      <c r="B1914" s="47" t="s">
        <v>47</v>
      </c>
      <c r="C1914" s="48">
        <f t="shared" ref="C1914:L1921" si="327">(B1865-C1866)/B1865</f>
        <v>-0.12213740458015267</v>
      </c>
      <c r="D1914" s="48">
        <f t="shared" si="327"/>
        <v>-0.5053763440860215</v>
      </c>
      <c r="E1914" s="48">
        <f t="shared" si="327"/>
        <v>-0.48421052631578948</v>
      </c>
      <c r="F1914" s="48">
        <f t="shared" si="327"/>
        <v>-0.68354430379746833</v>
      </c>
      <c r="G1914" s="48">
        <f t="shared" si="327"/>
        <v>-6.5882352941176467</v>
      </c>
      <c r="H1914" s="48">
        <f t="shared" si="327"/>
        <v>-4.0384615384615383</v>
      </c>
      <c r="I1914" s="48">
        <f t="shared" si="327"/>
        <v>-7.75</v>
      </c>
      <c r="J1914" s="48">
        <f t="shared" si="327"/>
        <v>-8</v>
      </c>
      <c r="K1914" s="48">
        <f t="shared" si="327"/>
        <v>-4.0526315789473681</v>
      </c>
      <c r="L1914" s="48">
        <f t="shared" si="327"/>
        <v>-2.7142857142857144</v>
      </c>
      <c r="M1914" s="49">
        <v>-3.4938882704591698</v>
      </c>
    </row>
    <row r="1915" spans="1:13" ht="16.5" thickBot="1">
      <c r="A1915" s="28" t="s">
        <v>35</v>
      </c>
      <c r="B1915" s="47" t="s">
        <v>47</v>
      </c>
      <c r="C1915" s="48">
        <f t="shared" si="327"/>
        <v>3.4285714285714287E-2</v>
      </c>
      <c r="D1915" s="48">
        <f t="shared" si="327"/>
        <v>-3.4013605442176874E-2</v>
      </c>
      <c r="E1915" s="48">
        <f t="shared" si="327"/>
        <v>0</v>
      </c>
      <c r="F1915" s="48">
        <f t="shared" si="327"/>
        <v>-7.0921985815602842E-2</v>
      </c>
      <c r="G1915" s="48">
        <f t="shared" si="327"/>
        <v>-9.0225563909774431E-2</v>
      </c>
      <c r="H1915" s="48">
        <f t="shared" si="327"/>
        <v>-5.4263565891472867E-2</v>
      </c>
      <c r="I1915" s="48">
        <f t="shared" si="327"/>
        <v>-3.8167938931297711E-2</v>
      </c>
      <c r="J1915" s="48">
        <f t="shared" si="327"/>
        <v>-5.7142857142857141E-2</v>
      </c>
      <c r="K1915" s="48">
        <f t="shared" si="327"/>
        <v>1.8518518518518517E-2</v>
      </c>
      <c r="L1915" s="48">
        <f t="shared" si="327"/>
        <v>-0.21875</v>
      </c>
      <c r="M1915" s="49">
        <v>-5.1068128432894912E-2</v>
      </c>
    </row>
    <row r="1916" spans="1:13" ht="16.5" thickBot="1">
      <c r="A1916" s="28" t="s">
        <v>36</v>
      </c>
      <c r="B1916" s="47" t="s">
        <v>47</v>
      </c>
      <c r="C1916" s="48">
        <f t="shared" si="327"/>
        <v>0.14880952380952381</v>
      </c>
      <c r="D1916" s="48">
        <f t="shared" si="327"/>
        <v>0.26035502958579881</v>
      </c>
      <c r="E1916" s="48">
        <f t="shared" si="327"/>
        <v>5.921052631578947E-2</v>
      </c>
      <c r="F1916" s="48">
        <f t="shared" si="327"/>
        <v>2.1428571428571429E-2</v>
      </c>
      <c r="G1916" s="48">
        <f t="shared" si="327"/>
        <v>1.9867549668874173E-2</v>
      </c>
      <c r="H1916" s="48">
        <f t="shared" si="327"/>
        <v>8.9655172413793102E-2</v>
      </c>
      <c r="I1916" s="48">
        <f t="shared" si="327"/>
        <v>2.9411764705882353E-2</v>
      </c>
      <c r="J1916" s="48">
        <f t="shared" si="327"/>
        <v>0.11029411764705882</v>
      </c>
      <c r="K1916" s="48">
        <f t="shared" si="327"/>
        <v>0.13513513513513514</v>
      </c>
      <c r="L1916" s="48">
        <f t="shared" si="327"/>
        <v>-0.13207547169811321</v>
      </c>
      <c r="M1916" s="49">
        <v>7.4209191901231389E-2</v>
      </c>
    </row>
    <row r="1917" spans="1:13" ht="16.5" thickBot="1">
      <c r="A1917" s="28" t="s">
        <v>37</v>
      </c>
      <c r="B1917" s="47" t="s">
        <v>47</v>
      </c>
      <c r="C1917" s="48">
        <f t="shared" si="327"/>
        <v>-0.12408759124087591</v>
      </c>
      <c r="D1917" s="48">
        <f t="shared" si="327"/>
        <v>8.3916083916083919E-2</v>
      </c>
      <c r="E1917" s="48">
        <f t="shared" si="327"/>
        <v>-0.14399999999999999</v>
      </c>
      <c r="F1917" s="48">
        <f t="shared" si="327"/>
        <v>-3.4965034965034968E-2</v>
      </c>
      <c r="G1917" s="48">
        <f t="shared" si="327"/>
        <v>-1.4598540145985401E-2</v>
      </c>
      <c r="H1917" s="48">
        <f t="shared" si="327"/>
        <v>-4.72972972972973E-2</v>
      </c>
      <c r="I1917" s="48">
        <f t="shared" si="327"/>
        <v>2.2727272727272728E-2</v>
      </c>
      <c r="J1917" s="48">
        <f t="shared" si="327"/>
        <v>0</v>
      </c>
      <c r="K1917" s="48">
        <f t="shared" si="327"/>
        <v>9.9173553719008267E-2</v>
      </c>
      <c r="L1917" s="48">
        <f t="shared" si="327"/>
        <v>8.3333333333333329E-2</v>
      </c>
      <c r="M1917" s="49">
        <v>-7.5798219953495376E-3</v>
      </c>
    </row>
    <row r="1918" spans="1:13" ht="16.5" thickBot="1">
      <c r="A1918" s="28" t="s">
        <v>38</v>
      </c>
      <c r="B1918" s="47" t="s">
        <v>47</v>
      </c>
      <c r="C1918" s="48">
        <f t="shared" si="327"/>
        <v>0.36734693877551022</v>
      </c>
      <c r="D1918" s="48">
        <f t="shared" si="327"/>
        <v>0.67532467532467533</v>
      </c>
      <c r="E1918" s="48">
        <f t="shared" si="327"/>
        <v>0.3282442748091603</v>
      </c>
      <c r="F1918" s="48">
        <f t="shared" si="327"/>
        <v>0.49650349650349651</v>
      </c>
      <c r="G1918" s="48">
        <f t="shared" si="327"/>
        <v>0.58783783783783783</v>
      </c>
      <c r="H1918" s="48">
        <f t="shared" si="327"/>
        <v>0.6690647482014388</v>
      </c>
      <c r="I1918" s="48">
        <f t="shared" si="327"/>
        <v>0.35483870967741937</v>
      </c>
      <c r="J1918" s="48">
        <f t="shared" si="327"/>
        <v>0.34108527131782945</v>
      </c>
      <c r="K1918" s="48">
        <f t="shared" si="327"/>
        <v>0.49242424242424243</v>
      </c>
      <c r="L1918" s="48">
        <f t="shared" si="327"/>
        <v>0.55045871559633031</v>
      </c>
      <c r="M1918" s="49">
        <v>0.48631289104679409</v>
      </c>
    </row>
    <row r="1919" spans="1:13" ht="16.5" thickBot="1">
      <c r="A1919" s="28" t="s">
        <v>39</v>
      </c>
      <c r="B1919" s="47" t="s">
        <v>47</v>
      </c>
      <c r="C1919" s="48">
        <f t="shared" si="327"/>
        <v>0.26865671641791045</v>
      </c>
      <c r="D1919" s="48">
        <f t="shared" si="327"/>
        <v>0.69892473118279574</v>
      </c>
      <c r="E1919" s="48">
        <f t="shared" si="327"/>
        <v>-0.72</v>
      </c>
      <c r="F1919" s="48">
        <f t="shared" si="327"/>
        <v>0.32954545454545453</v>
      </c>
      <c r="G1919" s="48">
        <f t="shared" si="327"/>
        <v>0.5</v>
      </c>
      <c r="H1919" s="48">
        <f t="shared" si="327"/>
        <v>0.26229508196721313</v>
      </c>
      <c r="I1919" s="48">
        <f t="shared" si="327"/>
        <v>-0.10869565217391304</v>
      </c>
      <c r="J1919" s="48">
        <f t="shared" si="327"/>
        <v>0.39</v>
      </c>
      <c r="K1919" s="48">
        <f t="shared" si="327"/>
        <v>0.27058823529411763</v>
      </c>
      <c r="L1919" s="48">
        <f t="shared" si="327"/>
        <v>0.17910447761194029</v>
      </c>
      <c r="M1919" s="49">
        <v>0.20704190448455187</v>
      </c>
    </row>
    <row r="1920" spans="1:13" ht="16.5" thickBot="1">
      <c r="A1920" s="28" t="s">
        <v>40</v>
      </c>
      <c r="B1920" s="47" t="s">
        <v>47</v>
      </c>
      <c r="C1920" s="48">
        <f t="shared" si="327"/>
        <v>0.25352112676056338</v>
      </c>
      <c r="D1920" s="48">
        <f t="shared" si="327"/>
        <v>0.7142857142857143</v>
      </c>
      <c r="E1920" s="48">
        <f t="shared" si="327"/>
        <v>-0.17857142857142858</v>
      </c>
      <c r="F1920" s="48">
        <f t="shared" si="327"/>
        <v>0.55813953488372092</v>
      </c>
      <c r="G1920" s="48">
        <f t="shared" si="327"/>
        <v>0.11864406779661017</v>
      </c>
      <c r="H1920" s="48">
        <f t="shared" si="327"/>
        <v>-5.5555555555555552E-2</v>
      </c>
      <c r="I1920" s="48">
        <f t="shared" si="327"/>
        <v>2.2222222222222223E-2</v>
      </c>
      <c r="J1920" s="48">
        <f t="shared" si="327"/>
        <v>0.19607843137254902</v>
      </c>
      <c r="K1920" s="48">
        <f t="shared" si="327"/>
        <v>0.24590163934426229</v>
      </c>
      <c r="L1920" s="48">
        <f t="shared" si="327"/>
        <v>0.4838709677419355</v>
      </c>
      <c r="M1920" s="49">
        <v>0.23585367202805935</v>
      </c>
    </row>
    <row r="1921" spans="1:14" ht="16.5" thickBot="1">
      <c r="A1921" s="33" t="s">
        <v>41</v>
      </c>
      <c r="B1921" s="47" t="s">
        <v>47</v>
      </c>
      <c r="C1921" s="48">
        <f t="shared" si="327"/>
        <v>0.66666666666666663</v>
      </c>
      <c r="D1921" s="48">
        <f t="shared" si="327"/>
        <v>0.75471698113207553</v>
      </c>
      <c r="E1921" s="48" t="e">
        <f t="shared" si="327"/>
        <v>#VALUE!</v>
      </c>
      <c r="F1921" s="48" t="e">
        <f t="shared" si="327"/>
        <v>#VALUE!</v>
      </c>
      <c r="G1921" s="48">
        <f t="shared" si="327"/>
        <v>0.5</v>
      </c>
      <c r="H1921" s="48">
        <f t="shared" si="327"/>
        <v>0.48076923076923078</v>
      </c>
      <c r="I1921" s="48">
        <f t="shared" si="327"/>
        <v>0.63157894736842102</v>
      </c>
      <c r="J1921" s="48" t="e">
        <f t="shared" si="327"/>
        <v>#VALUE!</v>
      </c>
      <c r="K1921" s="48">
        <f t="shared" si="327"/>
        <v>0.68292682926829273</v>
      </c>
      <c r="L1921" s="48">
        <f>(K1872-L1873)/K1872</f>
        <v>0.54347826086956519</v>
      </c>
      <c r="M1921" s="49">
        <v>0.66367602926976288</v>
      </c>
    </row>
    <row r="1922" spans="1:14" ht="17.25" thickTop="1" thickBot="1">
      <c r="A1922" s="64" t="s">
        <v>42</v>
      </c>
      <c r="B1922" s="51"/>
      <c r="C1922" s="51"/>
      <c r="D1922" s="51"/>
      <c r="E1922" s="51"/>
      <c r="F1922" s="51"/>
      <c r="G1922" s="51">
        <f t="shared" ref="G1922:L1922" si="328">(B1868-G1873)/B1868</f>
        <v>0.86131386861313863</v>
      </c>
      <c r="H1922" s="51">
        <f t="shared" si="328"/>
        <v>0.81118881118881114</v>
      </c>
      <c r="I1922" s="51">
        <f t="shared" si="328"/>
        <v>0.88800000000000001</v>
      </c>
      <c r="J1922" s="51" t="e">
        <f t="shared" si="328"/>
        <v>#VALUE!</v>
      </c>
      <c r="K1922" s="51">
        <f t="shared" si="328"/>
        <v>0.9051094890510949</v>
      </c>
      <c r="L1922" s="51">
        <f t="shared" si="328"/>
        <v>0.85810810810810811</v>
      </c>
      <c r="M1922" s="49">
        <v>0.8802937058338518</v>
      </c>
    </row>
    <row r="1923" spans="1:14" ht="32.25" thickBot="1">
      <c r="A1923" s="64" t="s">
        <v>67</v>
      </c>
      <c r="B1923" s="53"/>
      <c r="C1923" s="53"/>
      <c r="D1923" s="53"/>
      <c r="E1923" s="53"/>
      <c r="F1923" s="53"/>
      <c r="G1923" s="53"/>
      <c r="H1923" s="53"/>
      <c r="I1923" s="53"/>
      <c r="J1923" s="54"/>
      <c r="K1923" s="54" t="e">
        <f>AVERAGE(G1922:K1922)</f>
        <v>#VALUE!</v>
      </c>
      <c r="L1923" s="54" t="e">
        <f>AVERAGE(H1922:L1922)</f>
        <v>#VALUE!</v>
      </c>
      <c r="M1923" s="54"/>
    </row>
    <row r="1924" spans="1:14" ht="15.75">
      <c r="A1924" s="18"/>
      <c r="B1924" s="20"/>
      <c r="C1924" s="20"/>
      <c r="D1924" s="20"/>
      <c r="E1924" s="20"/>
      <c r="F1924" s="20"/>
      <c r="G1924" s="19"/>
      <c r="H1924" s="19"/>
      <c r="I1924" s="19"/>
      <c r="J1924" s="19"/>
      <c r="K1924" s="19"/>
      <c r="L1924" s="19"/>
    </row>
    <row r="1925" spans="1:14" ht="16.5" thickBot="1">
      <c r="A1925" s="50"/>
      <c r="B1925" s="53"/>
      <c r="C1925" s="53"/>
      <c r="D1925" s="53"/>
      <c r="E1925" s="53"/>
      <c r="F1925" s="53"/>
      <c r="G1925" s="53"/>
      <c r="H1925" s="53"/>
      <c r="I1925" s="53"/>
      <c r="J1925" s="54"/>
      <c r="K1925" s="54"/>
      <c r="L1925" s="54"/>
      <c r="M1925" s="54"/>
      <c r="N1925" s="54"/>
    </row>
    <row r="1927" spans="1:14" ht="15.75">
      <c r="A1927" s="1" t="s">
        <v>143</v>
      </c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</row>
    <row r="1928" spans="1:14" ht="16.5" thickBo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</row>
    <row r="1929" spans="1:14" ht="16.5" thickBot="1">
      <c r="A1929" s="3"/>
      <c r="B1929" s="4" t="s">
        <v>1</v>
      </c>
      <c r="C1929" s="4" t="s">
        <v>2</v>
      </c>
      <c r="D1929" s="4" t="s">
        <v>3</v>
      </c>
      <c r="E1929" s="4" t="s">
        <v>4</v>
      </c>
      <c r="F1929" s="4" t="s">
        <v>5</v>
      </c>
      <c r="G1929" s="4" t="s">
        <v>6</v>
      </c>
      <c r="H1929" s="4" t="s">
        <v>7</v>
      </c>
      <c r="I1929" s="4" t="s">
        <v>8</v>
      </c>
      <c r="J1929" s="4" t="s">
        <v>9</v>
      </c>
      <c r="K1929" s="4" t="s">
        <v>10</v>
      </c>
      <c r="L1929" s="4" t="s">
        <v>11</v>
      </c>
    </row>
    <row r="1930" spans="1:14" ht="16.5" thickBot="1">
      <c r="A1930" s="5" t="s">
        <v>12</v>
      </c>
      <c r="B1930" s="6">
        <v>35</v>
      </c>
      <c r="C1930" s="6">
        <v>34</v>
      </c>
      <c r="D1930" s="6">
        <v>28</v>
      </c>
      <c r="E1930" s="6">
        <v>27</v>
      </c>
      <c r="F1930" s="6">
        <v>43</v>
      </c>
      <c r="G1930" s="8">
        <v>19</v>
      </c>
      <c r="H1930" s="8">
        <v>16</v>
      </c>
      <c r="I1930" s="8">
        <v>18</v>
      </c>
      <c r="J1930" s="8">
        <v>16</v>
      </c>
      <c r="K1930" s="8"/>
      <c r="L1930" s="65"/>
    </row>
    <row r="1931" spans="1:14" ht="16.5" thickBot="1">
      <c r="A1931" s="5">
        <v>1</v>
      </c>
      <c r="B1931" s="6">
        <v>41</v>
      </c>
      <c r="C1931" s="6">
        <v>37</v>
      </c>
      <c r="D1931" s="6">
        <v>34</v>
      </c>
      <c r="E1931" s="6">
        <v>32</v>
      </c>
      <c r="F1931" s="6">
        <v>40</v>
      </c>
      <c r="G1931" s="6">
        <v>23</v>
      </c>
      <c r="H1931" s="6">
        <v>17</v>
      </c>
      <c r="I1931" s="6">
        <v>16</v>
      </c>
      <c r="J1931" s="6">
        <v>16</v>
      </c>
      <c r="K1931" s="6" t="s">
        <v>243</v>
      </c>
    </row>
    <row r="1932" spans="1:14" ht="16.5" thickBot="1">
      <c r="A1932" s="5">
        <v>2</v>
      </c>
      <c r="B1932" s="6">
        <v>45</v>
      </c>
      <c r="C1932" s="6">
        <v>40</v>
      </c>
      <c r="D1932" s="6">
        <v>37</v>
      </c>
      <c r="E1932" s="6">
        <v>34</v>
      </c>
      <c r="F1932" s="6">
        <v>47</v>
      </c>
      <c r="G1932" s="6">
        <v>20</v>
      </c>
      <c r="H1932" s="6">
        <v>24</v>
      </c>
      <c r="I1932" s="6">
        <v>11</v>
      </c>
      <c r="J1932" s="6">
        <v>15</v>
      </c>
      <c r="K1932" s="6" t="s">
        <v>243</v>
      </c>
      <c r="L1932" s="6" t="s">
        <v>243</v>
      </c>
    </row>
    <row r="1933" spans="1:14" ht="16.5" thickBot="1">
      <c r="A1933" s="5">
        <v>3</v>
      </c>
      <c r="B1933" s="6">
        <v>39</v>
      </c>
      <c r="C1933" s="6">
        <v>49</v>
      </c>
      <c r="D1933" s="6">
        <v>43</v>
      </c>
      <c r="E1933" s="6">
        <v>33</v>
      </c>
      <c r="F1933" s="6">
        <v>45</v>
      </c>
      <c r="G1933" s="6">
        <v>22</v>
      </c>
      <c r="H1933" s="6">
        <v>17</v>
      </c>
      <c r="I1933" s="6">
        <v>14</v>
      </c>
      <c r="J1933" s="6" t="s">
        <v>243</v>
      </c>
      <c r="K1933" s="6" t="s">
        <v>243</v>
      </c>
      <c r="L1933" s="6" t="s">
        <v>243</v>
      </c>
    </row>
    <row r="1934" spans="1:14" ht="16.5" thickBot="1">
      <c r="A1934" s="5">
        <v>4</v>
      </c>
      <c r="B1934" s="6">
        <v>91</v>
      </c>
      <c r="C1934" s="6">
        <v>88</v>
      </c>
      <c r="D1934" s="6">
        <v>96</v>
      </c>
      <c r="E1934" s="6">
        <v>85</v>
      </c>
      <c r="F1934" s="6">
        <v>92</v>
      </c>
      <c r="G1934" s="6">
        <v>66</v>
      </c>
      <c r="H1934" s="6">
        <v>64</v>
      </c>
      <c r="I1934" s="6">
        <v>22</v>
      </c>
      <c r="J1934" s="6">
        <v>15</v>
      </c>
      <c r="K1934" s="6" t="s">
        <v>243</v>
      </c>
      <c r="L1934" s="6">
        <v>12</v>
      </c>
    </row>
    <row r="1935" spans="1:14" ht="16.5" thickBot="1">
      <c r="A1935" s="5">
        <v>5</v>
      </c>
      <c r="B1935" s="6">
        <v>303</v>
      </c>
      <c r="C1935" s="6">
        <v>274</v>
      </c>
      <c r="D1935" s="6">
        <v>292</v>
      </c>
      <c r="E1935" s="6">
        <v>298</v>
      </c>
      <c r="F1935" s="6">
        <v>292</v>
      </c>
      <c r="G1935" s="6">
        <v>251</v>
      </c>
      <c r="H1935" s="6">
        <v>255</v>
      </c>
      <c r="I1935" s="6">
        <v>222</v>
      </c>
      <c r="J1935" s="6">
        <v>219</v>
      </c>
      <c r="K1935" s="6">
        <v>234</v>
      </c>
      <c r="L1935" s="6">
        <v>207</v>
      </c>
    </row>
    <row r="1936" spans="1:14" ht="16.5" thickBot="1">
      <c r="A1936" s="5">
        <v>6</v>
      </c>
      <c r="B1936" s="6">
        <v>318</v>
      </c>
      <c r="C1936" s="6">
        <v>323</v>
      </c>
      <c r="D1936" s="6">
        <v>278</v>
      </c>
      <c r="E1936" s="6">
        <v>310</v>
      </c>
      <c r="F1936" s="6">
        <v>293</v>
      </c>
      <c r="G1936" s="6">
        <v>281</v>
      </c>
      <c r="H1936" s="6">
        <v>250</v>
      </c>
      <c r="I1936" s="6">
        <v>255</v>
      </c>
      <c r="J1936" s="6">
        <v>217</v>
      </c>
      <c r="K1936" s="6">
        <v>213</v>
      </c>
      <c r="L1936" s="6">
        <v>217</v>
      </c>
    </row>
    <row r="1937" spans="1:23" ht="16.5" thickBot="1">
      <c r="A1937" s="5">
        <v>7</v>
      </c>
      <c r="B1937" s="6">
        <v>328</v>
      </c>
      <c r="C1937" s="6">
        <v>353</v>
      </c>
      <c r="D1937" s="6">
        <v>152</v>
      </c>
      <c r="E1937" s="6">
        <v>155</v>
      </c>
      <c r="F1937" s="6">
        <v>314</v>
      </c>
      <c r="G1937" s="6">
        <v>309</v>
      </c>
      <c r="H1937" s="6">
        <v>282</v>
      </c>
      <c r="I1937" s="6">
        <v>247</v>
      </c>
      <c r="J1937" s="6">
        <v>241</v>
      </c>
      <c r="K1937" s="6">
        <v>187</v>
      </c>
      <c r="L1937" s="6">
        <v>209</v>
      </c>
    </row>
    <row r="1938" spans="1:23" ht="16.5" thickBot="1">
      <c r="A1938" s="5">
        <v>8</v>
      </c>
      <c r="B1938" s="6">
        <v>337</v>
      </c>
      <c r="C1938" s="6">
        <v>360</v>
      </c>
      <c r="D1938" s="6">
        <v>346</v>
      </c>
      <c r="E1938" s="6">
        <v>319</v>
      </c>
      <c r="F1938" s="6">
        <v>321</v>
      </c>
      <c r="G1938" s="6">
        <v>323</v>
      </c>
      <c r="H1938" s="6">
        <v>244</v>
      </c>
      <c r="I1938" s="6">
        <v>277</v>
      </c>
      <c r="J1938" s="6">
        <v>254</v>
      </c>
      <c r="K1938" s="6">
        <v>252</v>
      </c>
      <c r="L1938" s="6">
        <v>234</v>
      </c>
      <c r="O1938" s="6"/>
      <c r="P1938" s="6"/>
      <c r="Q1938" s="6"/>
      <c r="R1938" s="6"/>
      <c r="S1938" s="6"/>
      <c r="T1938" s="6"/>
      <c r="U1938" s="6"/>
      <c r="V1938" s="6"/>
      <c r="W1938" s="6"/>
    </row>
    <row r="1939" spans="1:23" ht="16.5" thickBot="1">
      <c r="A1939" s="5">
        <v>9</v>
      </c>
      <c r="B1939" s="6">
        <v>208</v>
      </c>
      <c r="C1939" s="6">
        <v>278</v>
      </c>
      <c r="D1939" s="6">
        <v>179</v>
      </c>
      <c r="E1939" s="6">
        <v>139</v>
      </c>
      <c r="F1939" s="6">
        <v>128</v>
      </c>
      <c r="G1939" s="6">
        <v>109</v>
      </c>
      <c r="H1939" s="6">
        <v>143</v>
      </c>
      <c r="I1939" s="6">
        <v>244</v>
      </c>
      <c r="J1939" s="6">
        <v>90</v>
      </c>
      <c r="K1939" s="6">
        <v>83</v>
      </c>
      <c r="L1939" s="6">
        <v>79</v>
      </c>
      <c r="O1939" s="6"/>
      <c r="P1939" s="6"/>
      <c r="Q1939" s="6"/>
      <c r="R1939" s="6"/>
      <c r="S1939" s="6"/>
      <c r="T1939" s="6"/>
      <c r="U1939" s="6"/>
    </row>
    <row r="1940" spans="1:23" ht="16.5" thickBot="1">
      <c r="A1940" s="5">
        <v>10</v>
      </c>
      <c r="B1940" s="6">
        <v>131</v>
      </c>
      <c r="C1940" s="6">
        <v>205</v>
      </c>
      <c r="D1940" s="6">
        <v>113</v>
      </c>
      <c r="E1940" s="6">
        <v>95</v>
      </c>
      <c r="F1940" s="6">
        <v>91</v>
      </c>
      <c r="G1940" s="6">
        <v>78</v>
      </c>
      <c r="H1940" s="6">
        <v>104</v>
      </c>
      <c r="I1940" s="6">
        <v>90</v>
      </c>
      <c r="J1940" s="6">
        <v>90</v>
      </c>
      <c r="K1940" s="6">
        <v>73</v>
      </c>
      <c r="L1940" s="6">
        <v>65</v>
      </c>
      <c r="O1940" s="6"/>
      <c r="P1940" s="6"/>
      <c r="Q1940" s="6"/>
      <c r="R1940" s="6"/>
      <c r="S1940" s="6"/>
      <c r="T1940" s="6"/>
      <c r="U1940" s="6"/>
      <c r="V1940" s="6"/>
      <c r="W1940" s="6"/>
    </row>
    <row r="1941" spans="1:23" ht="16.5" thickBot="1">
      <c r="A1941" s="5">
        <v>11</v>
      </c>
      <c r="B1941" s="6">
        <v>84</v>
      </c>
      <c r="C1941" s="6">
        <v>121</v>
      </c>
      <c r="D1941" s="6">
        <v>73</v>
      </c>
      <c r="E1941" s="6">
        <v>55</v>
      </c>
      <c r="F1941" s="6">
        <v>48</v>
      </c>
      <c r="G1941" s="6">
        <v>63</v>
      </c>
      <c r="H1941" s="6">
        <v>63</v>
      </c>
      <c r="I1941" s="6">
        <v>61</v>
      </c>
      <c r="J1941" s="6">
        <v>67</v>
      </c>
      <c r="K1941" s="6">
        <v>56</v>
      </c>
      <c r="L1941" s="6">
        <v>47</v>
      </c>
    </row>
    <row r="1942" spans="1:23" ht="16.5" thickBot="1">
      <c r="A1942" s="5">
        <v>12</v>
      </c>
      <c r="B1942" s="6" t="s">
        <v>243</v>
      </c>
      <c r="C1942" s="6">
        <v>72</v>
      </c>
      <c r="D1942" s="6">
        <v>16</v>
      </c>
      <c r="E1942" s="6">
        <v>39</v>
      </c>
      <c r="F1942" s="6">
        <v>32</v>
      </c>
      <c r="G1942" s="6">
        <v>18</v>
      </c>
      <c r="H1942" s="6">
        <v>36</v>
      </c>
      <c r="I1942" s="6">
        <v>18</v>
      </c>
      <c r="J1942" s="6">
        <v>38</v>
      </c>
      <c r="K1942" s="6">
        <v>49</v>
      </c>
      <c r="L1942" s="6">
        <v>26</v>
      </c>
    </row>
    <row r="1943" spans="1:23" ht="16.5" thickBot="1">
      <c r="A1943" s="5" t="s">
        <v>13</v>
      </c>
      <c r="E1943" s="6" t="s">
        <v>243</v>
      </c>
    </row>
    <row r="1944" spans="1:23" ht="32.25" thickBot="1">
      <c r="A1944" s="10" t="s">
        <v>14</v>
      </c>
      <c r="B1944" s="6" t="s">
        <v>243</v>
      </c>
      <c r="C1944" s="11">
        <v>2234</v>
      </c>
      <c r="D1944" s="11">
        <v>1687</v>
      </c>
      <c r="E1944" s="6" t="s">
        <v>243</v>
      </c>
      <c r="F1944" s="11">
        <v>1786</v>
      </c>
      <c r="G1944" s="11">
        <v>1582</v>
      </c>
      <c r="H1944" s="11">
        <v>1515</v>
      </c>
      <c r="I1944" s="11">
        <v>1495</v>
      </c>
      <c r="J1944" s="6" t="s">
        <v>243</v>
      </c>
      <c r="K1944" s="11">
        <v>1167</v>
      </c>
      <c r="L1944" s="11">
        <v>1105</v>
      </c>
    </row>
    <row r="1945" spans="1:23" ht="48" thickBot="1">
      <c r="A1945" s="10" t="s">
        <v>15</v>
      </c>
      <c r="B1945" s="56"/>
      <c r="C1945" s="12" t="e">
        <f t="shared" ref="C1945:L1945" si="329">((C1944-B1944)/B1944)</f>
        <v>#VALUE!</v>
      </c>
      <c r="D1945" s="12">
        <f t="shared" si="329"/>
        <v>-0.24485228290062669</v>
      </c>
      <c r="E1945" s="12" t="e">
        <f t="shared" si="329"/>
        <v>#VALUE!</v>
      </c>
      <c r="F1945" s="12" t="e">
        <f t="shared" si="329"/>
        <v>#VALUE!</v>
      </c>
      <c r="G1945" s="12">
        <f t="shared" si="329"/>
        <v>-0.11422172452407615</v>
      </c>
      <c r="H1945" s="12">
        <f t="shared" si="329"/>
        <v>-4.2351453855878636E-2</v>
      </c>
      <c r="I1945" s="12">
        <f t="shared" si="329"/>
        <v>-1.3201320132013201E-2</v>
      </c>
      <c r="J1945" s="12" t="e">
        <f t="shared" si="329"/>
        <v>#VALUE!</v>
      </c>
      <c r="K1945" s="12" t="e">
        <f t="shared" si="329"/>
        <v>#VALUE!</v>
      </c>
      <c r="L1945" s="12">
        <f t="shared" si="329"/>
        <v>-5.3127677806341048E-2</v>
      </c>
    </row>
    <row r="1946" spans="1:23" ht="48" thickBot="1">
      <c r="A1946" s="10" t="s">
        <v>16</v>
      </c>
      <c r="B1946" s="12"/>
      <c r="C1946" s="12"/>
      <c r="D1946" s="12"/>
      <c r="E1946" s="12"/>
      <c r="F1946" s="13"/>
      <c r="G1946" s="13" t="e">
        <f t="shared" ref="G1946:L1946" si="330">(G1944-B1944)/B1944</f>
        <v>#VALUE!</v>
      </c>
      <c r="H1946" s="13">
        <f t="shared" si="330"/>
        <v>-0.32184422560429721</v>
      </c>
      <c r="I1946" s="13">
        <f t="shared" si="330"/>
        <v>-0.11381149970361588</v>
      </c>
      <c r="J1946" s="13" t="e">
        <f t="shared" si="330"/>
        <v>#VALUE!</v>
      </c>
      <c r="K1946" s="13">
        <f t="shared" si="330"/>
        <v>-0.34658454647256437</v>
      </c>
      <c r="L1946" s="13">
        <f t="shared" si="330"/>
        <v>-0.30151706700379266</v>
      </c>
    </row>
    <row r="1947" spans="1:23" ht="48" thickBot="1">
      <c r="A1947" s="10" t="s">
        <v>17</v>
      </c>
      <c r="B1947" s="12"/>
      <c r="C1947" s="12"/>
      <c r="D1947" s="12"/>
      <c r="E1947" s="12"/>
      <c r="F1947" s="12"/>
      <c r="G1947" s="12"/>
      <c r="H1947" s="12"/>
      <c r="I1947" s="12"/>
      <c r="J1947" s="12"/>
      <c r="K1947" s="13"/>
      <c r="L1947" s="13" t="e">
        <f>(L1944-B1944)/B1944</f>
        <v>#VALUE!</v>
      </c>
    </row>
    <row r="1948" spans="1:23" ht="32.25" thickBot="1">
      <c r="A1948" s="10" t="s">
        <v>18</v>
      </c>
      <c r="B1948" s="14">
        <v>4851</v>
      </c>
      <c r="C1948" s="14">
        <v>4811</v>
      </c>
      <c r="D1948" s="14">
        <v>4627</v>
      </c>
      <c r="E1948" s="14">
        <v>4570</v>
      </c>
      <c r="F1948" s="14">
        <v>4500</v>
      </c>
      <c r="G1948" s="67">
        <v>4294</v>
      </c>
      <c r="H1948" s="67">
        <v>4131</v>
      </c>
      <c r="I1948" s="67">
        <v>4063</v>
      </c>
      <c r="J1948" s="67">
        <v>3853</v>
      </c>
      <c r="K1948" s="67">
        <v>3734</v>
      </c>
      <c r="L1948" s="68">
        <v>3646</v>
      </c>
    </row>
    <row r="1949" spans="1:23" ht="63.75" thickBot="1">
      <c r="A1949" s="10" t="s">
        <v>19</v>
      </c>
      <c r="B1949" s="16"/>
      <c r="C1949" s="12">
        <f t="shared" ref="C1949:L1949" si="331">(C1948-B1948)/B1948</f>
        <v>-8.2457225314368169E-3</v>
      </c>
      <c r="D1949" s="12">
        <f t="shared" si="331"/>
        <v>-3.8245686967366452E-2</v>
      </c>
      <c r="E1949" s="12">
        <f t="shared" si="331"/>
        <v>-1.2318997190404149E-2</v>
      </c>
      <c r="F1949" s="12">
        <f t="shared" si="331"/>
        <v>-1.5317286652078774E-2</v>
      </c>
      <c r="G1949" s="12">
        <f t="shared" si="331"/>
        <v>-4.5777777777777778E-2</v>
      </c>
      <c r="H1949" s="12">
        <f t="shared" si="331"/>
        <v>-3.7959944108057753E-2</v>
      </c>
      <c r="I1949" s="12">
        <f t="shared" si="331"/>
        <v>-1.646090534979424E-2</v>
      </c>
      <c r="J1949" s="12">
        <f t="shared" si="331"/>
        <v>-5.1685946345065223E-2</v>
      </c>
      <c r="K1949" s="12">
        <f t="shared" si="331"/>
        <v>-3.088502465611212E-2</v>
      </c>
      <c r="L1949" s="12">
        <f t="shared" si="331"/>
        <v>-2.3567220139260846E-2</v>
      </c>
    </row>
    <row r="1950" spans="1:23" ht="63.75" thickBot="1">
      <c r="A1950" s="10" t="s">
        <v>20</v>
      </c>
      <c r="B1950" s="16"/>
      <c r="C1950" s="17"/>
      <c r="D1950" s="17"/>
      <c r="E1950" s="17"/>
      <c r="F1950" s="17"/>
      <c r="G1950" s="12">
        <f t="shared" ref="G1950:L1950" si="332">(G1948-B1948)/B1948</f>
        <v>-0.11482168625025768</v>
      </c>
      <c r="H1950" s="12">
        <f t="shared" si="332"/>
        <v>-0.14134275618374559</v>
      </c>
      <c r="I1950" s="12">
        <f t="shared" si="332"/>
        <v>-0.12189323535768316</v>
      </c>
      <c r="J1950" s="12">
        <f t="shared" si="332"/>
        <v>-0.15689277899343546</v>
      </c>
      <c r="K1950" s="12">
        <f t="shared" si="332"/>
        <v>-0.17022222222222222</v>
      </c>
      <c r="L1950" s="12">
        <f t="shared" si="332"/>
        <v>-0.15090824406148112</v>
      </c>
    </row>
    <row r="1951" spans="1:23" ht="63.75" thickBot="1">
      <c r="A1951" s="10" t="s">
        <v>21</v>
      </c>
      <c r="B1951" s="16"/>
      <c r="C1951" s="17"/>
      <c r="D1951" s="17"/>
      <c r="E1951" s="17"/>
      <c r="F1951" s="17"/>
      <c r="G1951" s="12"/>
      <c r="H1951" s="12"/>
      <c r="I1951" s="12"/>
      <c r="J1951" s="12"/>
      <c r="K1951" s="12"/>
      <c r="L1951" s="12">
        <f>(L1948-B1948)/B1948</f>
        <v>-0.24840239125953412</v>
      </c>
    </row>
    <row r="1952" spans="1:23" ht="32.25" thickBot="1">
      <c r="A1952" s="10" t="s">
        <v>22</v>
      </c>
      <c r="B1952" s="12" t="e">
        <f t="shared" ref="B1952:L1952" si="333">B1944/B1948</f>
        <v>#VALUE!</v>
      </c>
      <c r="C1952" s="12">
        <f t="shared" si="333"/>
        <v>0.46435252546248179</v>
      </c>
      <c r="D1952" s="12">
        <f t="shared" si="333"/>
        <v>0.36459909228441756</v>
      </c>
      <c r="E1952" s="12" t="e">
        <f t="shared" si="333"/>
        <v>#VALUE!</v>
      </c>
      <c r="F1952" s="12">
        <f t="shared" si="333"/>
        <v>0.3968888888888889</v>
      </c>
      <c r="G1952" s="12">
        <f t="shared" si="333"/>
        <v>0.36842105263157893</v>
      </c>
      <c r="H1952" s="12">
        <f t="shared" si="333"/>
        <v>0.36673928830791575</v>
      </c>
      <c r="I1952" s="12">
        <f t="shared" si="333"/>
        <v>0.36795471326605955</v>
      </c>
      <c r="J1952" s="12" t="e">
        <f t="shared" si="333"/>
        <v>#VALUE!</v>
      </c>
      <c r="K1952" s="12">
        <f t="shared" si="333"/>
        <v>0.31253347616497051</v>
      </c>
      <c r="L1952" s="12">
        <f t="shared" si="333"/>
        <v>0.30307185957213384</v>
      </c>
    </row>
    <row r="1953" spans="1:13" ht="63">
      <c r="A1953" s="18" t="s">
        <v>23</v>
      </c>
      <c r="B1953" s="19"/>
      <c r="C1953" s="19" t="e">
        <f t="shared" ref="C1953:K1953" si="334">(C1952-B1952)</f>
        <v>#VALUE!</v>
      </c>
      <c r="D1953" s="19">
        <f t="shared" si="334"/>
        <v>-9.9753433178064232E-2</v>
      </c>
      <c r="E1953" s="19" t="e">
        <f t="shared" si="334"/>
        <v>#VALUE!</v>
      </c>
      <c r="F1953" s="19" t="e">
        <f t="shared" si="334"/>
        <v>#VALUE!</v>
      </c>
      <c r="G1953" s="19">
        <f t="shared" si="334"/>
        <v>-2.8467836257309975E-2</v>
      </c>
      <c r="H1953" s="19">
        <f t="shared" si="334"/>
        <v>-1.6817643236631818E-3</v>
      </c>
      <c r="I1953" s="19">
        <f t="shared" si="334"/>
        <v>1.215424958143807E-3</v>
      </c>
      <c r="J1953" s="19" t="e">
        <f t="shared" si="334"/>
        <v>#VALUE!</v>
      </c>
      <c r="K1953" s="19" t="e">
        <f t="shared" si="334"/>
        <v>#VALUE!</v>
      </c>
      <c r="L1953" s="19">
        <f>(L1952-K1952)</f>
        <v>-9.4616165928366747E-3</v>
      </c>
    </row>
    <row r="1954" spans="1:13" ht="63">
      <c r="A1954" s="18" t="s">
        <v>24</v>
      </c>
      <c r="B1954" s="19"/>
      <c r="C1954" s="19"/>
      <c r="D1954" s="19"/>
      <c r="E1954" s="19"/>
      <c r="F1954" s="19"/>
      <c r="G1954" s="19" t="e">
        <f>G1952-B1952</f>
        <v>#VALUE!</v>
      </c>
      <c r="H1954" s="19">
        <f t="shared" ref="H1954:K1954" si="335">H1952-C1952</f>
        <v>-9.7613237154566046E-2</v>
      </c>
      <c r="I1954" s="19">
        <f t="shared" si="335"/>
        <v>3.3556209816419935E-3</v>
      </c>
      <c r="J1954" s="19" t="e">
        <f t="shared" si="335"/>
        <v>#VALUE!</v>
      </c>
      <c r="K1954" s="19">
        <f t="shared" si="335"/>
        <v>-8.4355412723918388E-2</v>
      </c>
      <c r="L1954" s="19">
        <f>L1952-G1952</f>
        <v>-6.5349193059445088E-2</v>
      </c>
    </row>
    <row r="1955" spans="1:13" ht="63">
      <c r="A1955" s="18" t="s">
        <v>25</v>
      </c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 t="e">
        <f>L1952-B1952</f>
        <v>#VALUE!</v>
      </c>
    </row>
    <row r="1956" spans="1:13" ht="15.75">
      <c r="A1956" s="18"/>
      <c r="B1956" s="20"/>
      <c r="C1956" s="20"/>
      <c r="D1956" s="20"/>
      <c r="E1956" s="20"/>
      <c r="F1956" s="20"/>
      <c r="G1956" s="19"/>
      <c r="H1956" s="19"/>
      <c r="I1956" s="19"/>
      <c r="J1956" s="19"/>
      <c r="K1956" s="19"/>
      <c r="L1956" s="19"/>
    </row>
    <row r="1957" spans="1:13" ht="15.75">
      <c r="A1957" s="21" t="s">
        <v>144</v>
      </c>
      <c r="B1957" s="21"/>
      <c r="C1957" s="21"/>
      <c r="D1957" s="21"/>
      <c r="E1957" s="21"/>
      <c r="F1957" s="21"/>
      <c r="G1957" s="22"/>
      <c r="H1957" s="22"/>
      <c r="I1957" s="22"/>
      <c r="J1957" s="22"/>
      <c r="K1957" s="22"/>
      <c r="L1957" s="22"/>
      <c r="M1957" s="23"/>
    </row>
    <row r="1958" spans="1:13" ht="16.5" thickBot="1">
      <c r="A1958" s="24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3"/>
    </row>
    <row r="1959" spans="1:13" ht="32.25" thickBot="1">
      <c r="A1959" s="57" t="s">
        <v>27</v>
      </c>
      <c r="B1959" s="4" t="s">
        <v>52</v>
      </c>
      <c r="C1959" s="4" t="s">
        <v>53</v>
      </c>
      <c r="D1959" s="4" t="s">
        <v>54</v>
      </c>
      <c r="E1959" s="4" t="s">
        <v>55</v>
      </c>
      <c r="F1959" s="4" t="s">
        <v>56</v>
      </c>
      <c r="G1959" s="4" t="s">
        <v>57</v>
      </c>
      <c r="H1959" s="4" t="s">
        <v>58</v>
      </c>
      <c r="I1959" s="4" t="s">
        <v>59</v>
      </c>
      <c r="J1959" s="4" t="s">
        <v>60</v>
      </c>
      <c r="K1959" s="4" t="s">
        <v>61</v>
      </c>
      <c r="L1959" s="4" t="s">
        <v>62</v>
      </c>
      <c r="M1959" s="58" t="s">
        <v>28</v>
      </c>
    </row>
    <row r="1960" spans="1:13" ht="16.5" thickBot="1">
      <c r="A1960" s="28" t="s">
        <v>29</v>
      </c>
      <c r="B1960" s="29" t="s">
        <v>47</v>
      </c>
      <c r="C1960" s="29">
        <f t="shared" ref="C1960:J1960" si="336">-C1930</f>
        <v>-34</v>
      </c>
      <c r="D1960" s="29">
        <f t="shared" si="336"/>
        <v>-28</v>
      </c>
      <c r="E1960" s="29">
        <f t="shared" si="336"/>
        <v>-27</v>
      </c>
      <c r="F1960" s="29">
        <f t="shared" si="336"/>
        <v>-43</v>
      </c>
      <c r="G1960" s="29">
        <f t="shared" si="336"/>
        <v>-19</v>
      </c>
      <c r="H1960" s="29">
        <f t="shared" si="336"/>
        <v>-16</v>
      </c>
      <c r="I1960" s="29">
        <f t="shared" si="336"/>
        <v>-18</v>
      </c>
      <c r="J1960" s="29">
        <f t="shared" si="336"/>
        <v>-16</v>
      </c>
      <c r="K1960" s="29"/>
      <c r="L1960" s="29"/>
      <c r="M1960" s="30">
        <v>-25.125</v>
      </c>
    </row>
    <row r="1961" spans="1:13" ht="16.5" thickBot="1">
      <c r="A1961" s="28" t="s">
        <v>30</v>
      </c>
      <c r="B1961" s="59" t="s">
        <v>43</v>
      </c>
      <c r="C1961" s="34">
        <f t="shared" ref="C1961:L1972" si="337">B1930-C1931</f>
        <v>-2</v>
      </c>
      <c r="D1961" s="34">
        <f t="shared" si="337"/>
        <v>0</v>
      </c>
      <c r="E1961" s="34">
        <f t="shared" si="337"/>
        <v>-4</v>
      </c>
      <c r="F1961" s="34">
        <f t="shared" si="337"/>
        <v>-13</v>
      </c>
      <c r="G1961" s="34">
        <f t="shared" si="337"/>
        <v>20</v>
      </c>
      <c r="H1961" s="34">
        <f t="shared" si="337"/>
        <v>2</v>
      </c>
      <c r="I1961" s="34">
        <f t="shared" si="337"/>
        <v>0</v>
      </c>
      <c r="J1961" s="34">
        <f t="shared" si="337"/>
        <v>2</v>
      </c>
      <c r="K1961" s="34" t="e">
        <f t="shared" si="337"/>
        <v>#VALUE!</v>
      </c>
      <c r="L1961" s="34"/>
      <c r="M1961" s="6" t="s">
        <v>243</v>
      </c>
    </row>
    <row r="1962" spans="1:13" ht="16.5" thickBot="1">
      <c r="A1962" s="28" t="s">
        <v>31</v>
      </c>
      <c r="B1962" s="59" t="s">
        <v>43</v>
      </c>
      <c r="C1962" s="34">
        <f t="shared" si="337"/>
        <v>1</v>
      </c>
      <c r="D1962" s="34">
        <f t="shared" si="337"/>
        <v>0</v>
      </c>
      <c r="E1962" s="34">
        <f t="shared" si="337"/>
        <v>0</v>
      </c>
      <c r="F1962" s="34">
        <f t="shared" si="337"/>
        <v>-15</v>
      </c>
      <c r="G1962" s="34">
        <f t="shared" si="337"/>
        <v>20</v>
      </c>
      <c r="H1962" s="34">
        <f t="shared" si="337"/>
        <v>-1</v>
      </c>
      <c r="I1962" s="34">
        <f t="shared" si="337"/>
        <v>6</v>
      </c>
      <c r="J1962" s="34">
        <f t="shared" si="337"/>
        <v>1</v>
      </c>
      <c r="K1962" s="34" t="e">
        <f t="shared" si="337"/>
        <v>#VALUE!</v>
      </c>
      <c r="L1962" s="34" t="e">
        <f t="shared" si="337"/>
        <v>#VALUE!</v>
      </c>
      <c r="M1962" s="32">
        <v>2.2999999999999998</v>
      </c>
    </row>
    <row r="1963" spans="1:13" ht="16.5" thickBot="1">
      <c r="A1963" s="28" t="s">
        <v>32</v>
      </c>
      <c r="B1963" s="59" t="s">
        <v>43</v>
      </c>
      <c r="C1963" s="34">
        <f t="shared" si="337"/>
        <v>-4</v>
      </c>
      <c r="D1963" s="34">
        <f t="shared" si="337"/>
        <v>-3</v>
      </c>
      <c r="E1963" s="34">
        <f t="shared" si="337"/>
        <v>4</v>
      </c>
      <c r="F1963" s="34">
        <f t="shared" si="337"/>
        <v>-11</v>
      </c>
      <c r="G1963" s="34">
        <f t="shared" si="337"/>
        <v>25</v>
      </c>
      <c r="H1963" s="34">
        <f t="shared" si="337"/>
        <v>3</v>
      </c>
      <c r="I1963" s="34">
        <f t="shared" si="337"/>
        <v>10</v>
      </c>
      <c r="J1963" s="34" t="e">
        <f t="shared" si="337"/>
        <v>#VALUE!</v>
      </c>
      <c r="K1963" s="34" t="e">
        <f t="shared" si="337"/>
        <v>#VALUE!</v>
      </c>
      <c r="L1963" s="34" t="e">
        <f t="shared" si="337"/>
        <v>#VALUE!</v>
      </c>
      <c r="M1963" s="32">
        <v>3.5</v>
      </c>
    </row>
    <row r="1964" spans="1:13" ht="16.5" thickBot="1">
      <c r="A1964" s="28" t="s">
        <v>33</v>
      </c>
      <c r="B1964" s="59" t="s">
        <v>43</v>
      </c>
      <c r="C1964" s="34">
        <f t="shared" si="337"/>
        <v>-49</v>
      </c>
      <c r="D1964" s="34">
        <f t="shared" si="337"/>
        <v>-47</v>
      </c>
      <c r="E1964" s="34">
        <f t="shared" si="337"/>
        <v>-42</v>
      </c>
      <c r="F1964" s="34">
        <f t="shared" si="337"/>
        <v>-59</v>
      </c>
      <c r="G1964" s="34">
        <f t="shared" si="337"/>
        <v>-21</v>
      </c>
      <c r="H1964" s="34">
        <f t="shared" si="337"/>
        <v>-42</v>
      </c>
      <c r="I1964" s="34">
        <f t="shared" si="337"/>
        <v>-5</v>
      </c>
      <c r="J1964" s="34">
        <f t="shared" si="337"/>
        <v>-1</v>
      </c>
      <c r="K1964" s="34" t="e">
        <f t="shared" si="337"/>
        <v>#VALUE!</v>
      </c>
      <c r="L1964" s="34" t="e">
        <f t="shared" si="337"/>
        <v>#VALUE!</v>
      </c>
      <c r="M1964" s="32">
        <v>-26.8</v>
      </c>
    </row>
    <row r="1965" spans="1:13" ht="16.5" thickBot="1">
      <c r="A1965" s="28" t="s">
        <v>34</v>
      </c>
      <c r="B1965" s="59" t="s">
        <v>43</v>
      </c>
      <c r="C1965" s="34">
        <f t="shared" si="337"/>
        <v>-183</v>
      </c>
      <c r="D1965" s="34">
        <f t="shared" si="337"/>
        <v>-204</v>
      </c>
      <c r="E1965" s="34">
        <f t="shared" si="337"/>
        <v>-202</v>
      </c>
      <c r="F1965" s="34">
        <f t="shared" si="337"/>
        <v>-207</v>
      </c>
      <c r="G1965" s="34">
        <f t="shared" si="337"/>
        <v>-159</v>
      </c>
      <c r="H1965" s="34">
        <f t="shared" si="337"/>
        <v>-189</v>
      </c>
      <c r="I1965" s="34">
        <f t="shared" si="337"/>
        <v>-158</v>
      </c>
      <c r="J1965" s="34">
        <f t="shared" si="337"/>
        <v>-197</v>
      </c>
      <c r="K1965" s="34">
        <f t="shared" si="337"/>
        <v>-219</v>
      </c>
      <c r="L1965" s="34" t="e">
        <f t="shared" si="337"/>
        <v>#VALUE!</v>
      </c>
      <c r="M1965" s="6" t="s">
        <v>243</v>
      </c>
    </row>
    <row r="1966" spans="1:13" ht="16.5" thickBot="1">
      <c r="A1966" s="28" t="s">
        <v>35</v>
      </c>
      <c r="B1966" s="59" t="s">
        <v>43</v>
      </c>
      <c r="C1966" s="34">
        <f t="shared" si="337"/>
        <v>-20</v>
      </c>
      <c r="D1966" s="34">
        <f t="shared" si="337"/>
        <v>-4</v>
      </c>
      <c r="E1966" s="34">
        <f t="shared" si="337"/>
        <v>-18</v>
      </c>
      <c r="F1966" s="34">
        <f t="shared" si="337"/>
        <v>5</v>
      </c>
      <c r="G1966" s="34">
        <f t="shared" si="337"/>
        <v>11</v>
      </c>
      <c r="H1966" s="34">
        <f t="shared" si="337"/>
        <v>1</v>
      </c>
      <c r="I1966" s="34">
        <f t="shared" si="337"/>
        <v>0</v>
      </c>
      <c r="J1966" s="34">
        <f t="shared" si="337"/>
        <v>5</v>
      </c>
      <c r="K1966" s="34">
        <f t="shared" si="337"/>
        <v>6</v>
      </c>
      <c r="L1966" s="34">
        <f t="shared" si="337"/>
        <v>17</v>
      </c>
      <c r="M1966" s="32">
        <v>0.3</v>
      </c>
    </row>
    <row r="1967" spans="1:13" ht="16.5" thickBot="1">
      <c r="A1967" s="28" t="s">
        <v>36</v>
      </c>
      <c r="B1967" s="59" t="s">
        <v>43</v>
      </c>
      <c r="C1967" s="34">
        <f t="shared" si="337"/>
        <v>-35</v>
      </c>
      <c r="D1967" s="34">
        <f t="shared" si="337"/>
        <v>171</v>
      </c>
      <c r="E1967" s="34">
        <f t="shared" si="337"/>
        <v>123</v>
      </c>
      <c r="F1967" s="34">
        <f t="shared" si="337"/>
        <v>-4</v>
      </c>
      <c r="G1967" s="34">
        <f t="shared" si="337"/>
        <v>-16</v>
      </c>
      <c r="H1967" s="34">
        <f t="shared" si="337"/>
        <v>-1</v>
      </c>
      <c r="I1967" s="34">
        <f t="shared" si="337"/>
        <v>3</v>
      </c>
      <c r="J1967" s="34">
        <f t="shared" si="337"/>
        <v>14</v>
      </c>
      <c r="K1967" s="34">
        <f t="shared" si="337"/>
        <v>30</v>
      </c>
      <c r="L1967" s="34">
        <f t="shared" si="337"/>
        <v>4</v>
      </c>
      <c r="M1967" s="32">
        <v>28.9</v>
      </c>
    </row>
    <row r="1968" spans="1:13" ht="16.5" thickBot="1">
      <c r="A1968" s="28" t="s">
        <v>37</v>
      </c>
      <c r="B1968" s="59" t="s">
        <v>43</v>
      </c>
      <c r="C1968" s="34">
        <f t="shared" si="337"/>
        <v>-32</v>
      </c>
      <c r="D1968" s="34">
        <f t="shared" si="337"/>
        <v>7</v>
      </c>
      <c r="E1968" s="34">
        <f t="shared" si="337"/>
        <v>-167</v>
      </c>
      <c r="F1968" s="34">
        <f t="shared" si="337"/>
        <v>-166</v>
      </c>
      <c r="G1968" s="34">
        <f t="shared" si="337"/>
        <v>-9</v>
      </c>
      <c r="H1968" s="34">
        <f t="shared" si="337"/>
        <v>65</v>
      </c>
      <c r="I1968" s="34">
        <f t="shared" si="337"/>
        <v>5</v>
      </c>
      <c r="J1968" s="34">
        <f t="shared" si="337"/>
        <v>-7</v>
      </c>
      <c r="K1968" s="34">
        <f t="shared" si="337"/>
        <v>-11</v>
      </c>
      <c r="L1968" s="34">
        <f t="shared" si="337"/>
        <v>-47</v>
      </c>
      <c r="M1968" s="32">
        <v>-36.200000000000003</v>
      </c>
    </row>
    <row r="1969" spans="1:13" ht="16.5" thickBot="1">
      <c r="A1969" s="28" t="s">
        <v>38</v>
      </c>
      <c r="B1969" s="59" t="s">
        <v>43</v>
      </c>
      <c r="C1969" s="34">
        <f t="shared" si="337"/>
        <v>59</v>
      </c>
      <c r="D1969" s="34">
        <f t="shared" si="337"/>
        <v>181</v>
      </c>
      <c r="E1969" s="34">
        <f t="shared" si="337"/>
        <v>207</v>
      </c>
      <c r="F1969" s="34">
        <f t="shared" si="337"/>
        <v>191</v>
      </c>
      <c r="G1969" s="34">
        <f t="shared" si="337"/>
        <v>212</v>
      </c>
      <c r="H1969" s="34">
        <f t="shared" si="337"/>
        <v>180</v>
      </c>
      <c r="I1969" s="34">
        <f t="shared" si="337"/>
        <v>0</v>
      </c>
      <c r="J1969" s="34">
        <f t="shared" si="337"/>
        <v>187</v>
      </c>
      <c r="K1969" s="34">
        <f t="shared" si="337"/>
        <v>171</v>
      </c>
      <c r="L1969" s="34">
        <f t="shared" si="337"/>
        <v>173</v>
      </c>
      <c r="M1969" s="32">
        <v>156.1</v>
      </c>
    </row>
    <row r="1970" spans="1:13" ht="16.5" thickBot="1">
      <c r="A1970" s="28" t="s">
        <v>39</v>
      </c>
      <c r="B1970" s="59" t="s">
        <v>43</v>
      </c>
      <c r="C1970" s="34">
        <f t="shared" si="337"/>
        <v>3</v>
      </c>
      <c r="D1970" s="34">
        <f t="shared" si="337"/>
        <v>165</v>
      </c>
      <c r="E1970" s="34">
        <f t="shared" si="337"/>
        <v>84</v>
      </c>
      <c r="F1970" s="34">
        <f t="shared" si="337"/>
        <v>48</v>
      </c>
      <c r="G1970" s="34">
        <f t="shared" si="337"/>
        <v>50</v>
      </c>
      <c r="H1970" s="34">
        <f t="shared" si="337"/>
        <v>5</v>
      </c>
      <c r="I1970" s="34">
        <f t="shared" si="337"/>
        <v>53</v>
      </c>
      <c r="J1970" s="34">
        <f t="shared" si="337"/>
        <v>154</v>
      </c>
      <c r="K1970" s="34">
        <f t="shared" si="337"/>
        <v>17</v>
      </c>
      <c r="L1970" s="34">
        <f t="shared" si="337"/>
        <v>18</v>
      </c>
      <c r="M1970" s="32">
        <v>59.7</v>
      </c>
    </row>
    <row r="1971" spans="1:13" ht="16.5" thickBot="1">
      <c r="A1971" s="28" t="s">
        <v>40</v>
      </c>
      <c r="B1971" s="59" t="s">
        <v>43</v>
      </c>
      <c r="C1971" s="34">
        <f t="shared" si="337"/>
        <v>10</v>
      </c>
      <c r="D1971" s="34">
        <f t="shared" si="337"/>
        <v>132</v>
      </c>
      <c r="E1971" s="34">
        <f t="shared" si="337"/>
        <v>58</v>
      </c>
      <c r="F1971" s="34">
        <f t="shared" si="337"/>
        <v>47</v>
      </c>
      <c r="G1971" s="34">
        <f t="shared" si="337"/>
        <v>28</v>
      </c>
      <c r="H1971" s="34">
        <f t="shared" si="337"/>
        <v>15</v>
      </c>
      <c r="I1971" s="34">
        <f t="shared" si="337"/>
        <v>43</v>
      </c>
      <c r="J1971" s="34">
        <f t="shared" si="337"/>
        <v>23</v>
      </c>
      <c r="K1971" s="34">
        <f t="shared" si="337"/>
        <v>34</v>
      </c>
      <c r="L1971" s="34">
        <f t="shared" si="337"/>
        <v>26</v>
      </c>
      <c r="M1971" s="32">
        <v>41.6</v>
      </c>
    </row>
    <row r="1972" spans="1:13" ht="16.5" thickBot="1">
      <c r="A1972" s="33" t="s">
        <v>41</v>
      </c>
      <c r="B1972" s="60" t="s">
        <v>43</v>
      </c>
      <c r="C1972" s="34">
        <f t="shared" si="337"/>
        <v>12</v>
      </c>
      <c r="D1972" s="34">
        <f t="shared" si="337"/>
        <v>105</v>
      </c>
      <c r="E1972" s="34">
        <f t="shared" si="337"/>
        <v>34</v>
      </c>
      <c r="F1972" s="34">
        <f t="shared" si="337"/>
        <v>23</v>
      </c>
      <c r="G1972" s="34">
        <f t="shared" si="337"/>
        <v>30</v>
      </c>
      <c r="H1972" s="34">
        <f t="shared" si="337"/>
        <v>27</v>
      </c>
      <c r="I1972" s="34">
        <f t="shared" si="337"/>
        <v>45</v>
      </c>
      <c r="J1972" s="34">
        <f t="shared" si="337"/>
        <v>23</v>
      </c>
      <c r="K1972" s="34">
        <f t="shared" si="337"/>
        <v>18</v>
      </c>
      <c r="L1972" s="34">
        <f>K1941-L1942</f>
        <v>30</v>
      </c>
      <c r="M1972" s="35">
        <v>34.700000000000003</v>
      </c>
    </row>
    <row r="1973" spans="1:13" ht="17.25" thickTop="1" thickBot="1">
      <c r="A1973" s="37" t="s">
        <v>42</v>
      </c>
      <c r="B1973" s="38" t="s">
        <v>43</v>
      </c>
      <c r="C1973" s="39" t="s">
        <v>47</v>
      </c>
      <c r="D1973" s="39" t="s">
        <v>47</v>
      </c>
      <c r="E1973" s="39" t="s">
        <v>47</v>
      </c>
      <c r="F1973" s="39" t="s">
        <v>47</v>
      </c>
      <c r="G1973" s="39">
        <f t="shared" ref="G1973:L1973" si="338">B1937-G1942</f>
        <v>310</v>
      </c>
      <c r="H1973" s="39">
        <f t="shared" si="338"/>
        <v>317</v>
      </c>
      <c r="I1973" s="39">
        <f t="shared" si="338"/>
        <v>134</v>
      </c>
      <c r="J1973" s="39">
        <f t="shared" si="338"/>
        <v>117</v>
      </c>
      <c r="K1973" s="39">
        <f t="shared" si="338"/>
        <v>265</v>
      </c>
      <c r="L1973" s="39">
        <f t="shared" si="338"/>
        <v>283</v>
      </c>
      <c r="M1973" s="40">
        <v>237.66666666666666</v>
      </c>
    </row>
    <row r="1974" spans="1:13" ht="15.75">
      <c r="A1974" s="41"/>
      <c r="B1974" s="42"/>
      <c r="C1974" s="43"/>
      <c r="D1974" s="43"/>
      <c r="E1974" s="43"/>
      <c r="F1974" s="43"/>
      <c r="G1974" s="43"/>
      <c r="H1974" s="44"/>
      <c r="I1974" s="44"/>
      <c r="J1974" s="44"/>
      <c r="K1974" s="44"/>
      <c r="L1974" s="44"/>
      <c r="M1974" s="43"/>
    </row>
    <row r="1975" spans="1:13" ht="15.75">
      <c r="A1975" s="61"/>
      <c r="B1975" s="62"/>
      <c r="C1975" s="63"/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</row>
    <row r="1976" spans="1:13" ht="15.75">
      <c r="A1976" s="21" t="s">
        <v>145</v>
      </c>
      <c r="B1976" s="21"/>
      <c r="C1976" s="21"/>
      <c r="D1976" s="21"/>
      <c r="E1976" s="21"/>
      <c r="F1976" s="21"/>
      <c r="G1976" s="21"/>
      <c r="H1976" s="22"/>
      <c r="I1976" s="22"/>
      <c r="J1976" s="22"/>
      <c r="K1976" s="22"/>
      <c r="L1976" s="22"/>
      <c r="M1976" s="23"/>
    </row>
    <row r="1977" spans="1:13" ht="16.5" thickBot="1">
      <c r="A1977" s="24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3"/>
    </row>
    <row r="1978" spans="1:13" ht="32.25" thickBot="1">
      <c r="A1978" s="3" t="s">
        <v>27</v>
      </c>
      <c r="B1978" s="4" t="s">
        <v>52</v>
      </c>
      <c r="C1978" s="4" t="s">
        <v>53</v>
      </c>
      <c r="D1978" s="4" t="s">
        <v>54</v>
      </c>
      <c r="E1978" s="4" t="s">
        <v>55</v>
      </c>
      <c r="F1978" s="4" t="s">
        <v>56</v>
      </c>
      <c r="G1978" s="4" t="s">
        <v>57</v>
      </c>
      <c r="H1978" s="4" t="s">
        <v>58</v>
      </c>
      <c r="I1978" s="4" t="s">
        <v>59</v>
      </c>
      <c r="J1978" s="4" t="s">
        <v>60</v>
      </c>
      <c r="K1978" s="4" t="s">
        <v>61</v>
      </c>
      <c r="L1978" s="4" t="s">
        <v>62</v>
      </c>
      <c r="M1978" s="58" t="s">
        <v>28</v>
      </c>
    </row>
    <row r="1979" spans="1:13" ht="16.5" thickBot="1">
      <c r="A1979" s="28" t="s">
        <v>30</v>
      </c>
      <c r="B1979" s="47" t="s">
        <v>47</v>
      </c>
      <c r="C1979" s="48">
        <f t="shared" ref="C1979:L1990" si="339">(B1930-C1931)/B1930</f>
        <v>-5.7142857142857141E-2</v>
      </c>
      <c r="D1979" s="48">
        <f t="shared" si="339"/>
        <v>0</v>
      </c>
      <c r="E1979" s="48">
        <f t="shared" si="339"/>
        <v>-0.14285714285714285</v>
      </c>
      <c r="F1979" s="48">
        <f t="shared" si="339"/>
        <v>-0.48148148148148145</v>
      </c>
      <c r="G1979" s="48">
        <f t="shared" si="339"/>
        <v>0.46511627906976744</v>
      </c>
      <c r="H1979" s="48">
        <f t="shared" si="339"/>
        <v>0.10526315789473684</v>
      </c>
      <c r="I1979" s="48">
        <f t="shared" si="339"/>
        <v>0</v>
      </c>
      <c r="J1979" s="48">
        <f t="shared" si="339"/>
        <v>0.1111111111111111</v>
      </c>
      <c r="K1979" s="48" t="e">
        <f t="shared" si="339"/>
        <v>#VALUE!</v>
      </c>
      <c r="L1979" s="48"/>
      <c r="M1979" s="6" t="s">
        <v>243</v>
      </c>
    </row>
    <row r="1980" spans="1:13" ht="16.5" thickBot="1">
      <c r="A1980" s="28" t="s">
        <v>31</v>
      </c>
      <c r="B1980" s="47" t="s">
        <v>47</v>
      </c>
      <c r="C1980" s="48">
        <f t="shared" si="339"/>
        <v>2.4390243902439025E-2</v>
      </c>
      <c r="D1980" s="48">
        <f t="shared" si="339"/>
        <v>0</v>
      </c>
      <c r="E1980" s="48">
        <f t="shared" si="339"/>
        <v>0</v>
      </c>
      <c r="F1980" s="48">
        <f t="shared" si="339"/>
        <v>-0.46875</v>
      </c>
      <c r="G1980" s="48">
        <f t="shared" si="339"/>
        <v>0.5</v>
      </c>
      <c r="H1980" s="48">
        <f t="shared" si="339"/>
        <v>-4.3478260869565216E-2</v>
      </c>
      <c r="I1980" s="48">
        <f t="shared" si="339"/>
        <v>0.35294117647058826</v>
      </c>
      <c r="J1980" s="48">
        <f t="shared" si="339"/>
        <v>6.25E-2</v>
      </c>
      <c r="K1980" s="48" t="e">
        <f t="shared" si="339"/>
        <v>#VALUE!</v>
      </c>
      <c r="L1980" s="48" t="e">
        <f t="shared" si="339"/>
        <v>#VALUE!</v>
      </c>
      <c r="M1980" s="49">
        <v>0.11151031595034619</v>
      </c>
    </row>
    <row r="1981" spans="1:13" ht="16.5" thickBot="1">
      <c r="A1981" s="28" t="s">
        <v>32</v>
      </c>
      <c r="B1981" s="47" t="s">
        <v>47</v>
      </c>
      <c r="C1981" s="48">
        <f t="shared" si="339"/>
        <v>-8.8888888888888892E-2</v>
      </c>
      <c r="D1981" s="48">
        <f t="shared" si="339"/>
        <v>-7.4999999999999997E-2</v>
      </c>
      <c r="E1981" s="48">
        <f t="shared" si="339"/>
        <v>0.10810810810810811</v>
      </c>
      <c r="F1981" s="48">
        <f t="shared" si="339"/>
        <v>-0.3235294117647059</v>
      </c>
      <c r="G1981" s="48">
        <f t="shared" si="339"/>
        <v>0.53191489361702127</v>
      </c>
      <c r="H1981" s="48">
        <f t="shared" si="339"/>
        <v>0.15</v>
      </c>
      <c r="I1981" s="48">
        <f t="shared" si="339"/>
        <v>0.41666666666666669</v>
      </c>
      <c r="J1981" s="48" t="e">
        <f t="shared" si="339"/>
        <v>#VALUE!</v>
      </c>
      <c r="K1981" s="48" t="e">
        <f t="shared" si="339"/>
        <v>#VALUE!</v>
      </c>
      <c r="L1981" s="48" t="e">
        <f t="shared" si="339"/>
        <v>#VALUE!</v>
      </c>
      <c r="M1981" s="49">
        <v>0.15010895495563831</v>
      </c>
    </row>
    <row r="1982" spans="1:13" ht="16.5" thickBot="1">
      <c r="A1982" s="28" t="s">
        <v>33</v>
      </c>
      <c r="B1982" s="47" t="s">
        <v>47</v>
      </c>
      <c r="C1982" s="48">
        <f t="shared" si="339"/>
        <v>-1.2564102564102564</v>
      </c>
      <c r="D1982" s="48">
        <f t="shared" si="339"/>
        <v>-0.95918367346938771</v>
      </c>
      <c r="E1982" s="48">
        <f t="shared" si="339"/>
        <v>-0.97674418604651159</v>
      </c>
      <c r="F1982" s="48">
        <f t="shared" si="339"/>
        <v>-1.7878787878787878</v>
      </c>
      <c r="G1982" s="48">
        <f t="shared" si="339"/>
        <v>-0.46666666666666667</v>
      </c>
      <c r="H1982" s="48">
        <f t="shared" si="339"/>
        <v>-1.9090909090909092</v>
      </c>
      <c r="I1982" s="48">
        <f t="shared" si="339"/>
        <v>-0.29411764705882354</v>
      </c>
      <c r="J1982" s="48">
        <f t="shared" si="339"/>
        <v>-7.1428571428571425E-2</v>
      </c>
      <c r="K1982" s="48" t="e">
        <f t="shared" si="339"/>
        <v>#VALUE!</v>
      </c>
      <c r="L1982" s="48" t="e">
        <f t="shared" si="339"/>
        <v>#VALUE!</v>
      </c>
      <c r="M1982" s="49">
        <v>-0.82770762536054687</v>
      </c>
    </row>
    <row r="1983" spans="1:13" ht="16.5" thickBot="1">
      <c r="A1983" s="28" t="s">
        <v>34</v>
      </c>
      <c r="B1983" s="47" t="s">
        <v>47</v>
      </c>
      <c r="C1983" s="48">
        <f t="shared" si="339"/>
        <v>-2.0109890109890109</v>
      </c>
      <c r="D1983" s="48">
        <f t="shared" si="339"/>
        <v>-2.3181818181818183</v>
      </c>
      <c r="E1983" s="48">
        <f t="shared" si="339"/>
        <v>-2.1041666666666665</v>
      </c>
      <c r="F1983" s="48">
        <f t="shared" si="339"/>
        <v>-2.4352941176470586</v>
      </c>
      <c r="G1983" s="48">
        <f t="shared" si="339"/>
        <v>-1.7282608695652173</v>
      </c>
      <c r="H1983" s="48">
        <f t="shared" si="339"/>
        <v>-2.8636363636363638</v>
      </c>
      <c r="I1983" s="48">
        <f t="shared" si="339"/>
        <v>-2.46875</v>
      </c>
      <c r="J1983" s="48">
        <f t="shared" si="339"/>
        <v>-8.954545454545455</v>
      </c>
      <c r="K1983" s="48">
        <f t="shared" si="339"/>
        <v>-14.6</v>
      </c>
      <c r="L1983" s="48" t="e">
        <f t="shared" si="339"/>
        <v>#VALUE!</v>
      </c>
      <c r="M1983" s="6" t="s">
        <v>243</v>
      </c>
    </row>
    <row r="1984" spans="1:13" ht="16.5" thickBot="1">
      <c r="A1984" s="28" t="s">
        <v>35</v>
      </c>
      <c r="B1984" s="47" t="s">
        <v>47</v>
      </c>
      <c r="C1984" s="48">
        <f t="shared" si="339"/>
        <v>-6.6006600660066E-2</v>
      </c>
      <c r="D1984" s="48">
        <f t="shared" si="339"/>
        <v>-1.4598540145985401E-2</v>
      </c>
      <c r="E1984" s="48">
        <f t="shared" si="339"/>
        <v>-6.1643835616438353E-2</v>
      </c>
      <c r="F1984" s="48">
        <f t="shared" si="339"/>
        <v>1.6778523489932886E-2</v>
      </c>
      <c r="G1984" s="48">
        <f t="shared" si="339"/>
        <v>3.7671232876712327E-2</v>
      </c>
      <c r="H1984" s="48">
        <f t="shared" si="339"/>
        <v>3.9840637450199202E-3</v>
      </c>
      <c r="I1984" s="48">
        <f t="shared" si="339"/>
        <v>0</v>
      </c>
      <c r="J1984" s="48">
        <f t="shared" si="339"/>
        <v>2.2522522522522521E-2</v>
      </c>
      <c r="K1984" s="48">
        <f t="shared" si="339"/>
        <v>2.7397260273972601E-2</v>
      </c>
      <c r="L1984" s="48">
        <f t="shared" si="339"/>
        <v>7.2649572649572655E-2</v>
      </c>
      <c r="M1984" s="49">
        <v>3.8754199135243176E-3</v>
      </c>
    </row>
    <row r="1985" spans="1:14" ht="16.5" thickBot="1">
      <c r="A1985" s="28" t="s">
        <v>36</v>
      </c>
      <c r="B1985" s="47" t="s">
        <v>47</v>
      </c>
      <c r="C1985" s="48">
        <f t="shared" si="339"/>
        <v>-0.11006289308176101</v>
      </c>
      <c r="D1985" s="48">
        <f t="shared" si="339"/>
        <v>0.52941176470588236</v>
      </c>
      <c r="E1985" s="48">
        <f t="shared" si="339"/>
        <v>0.44244604316546765</v>
      </c>
      <c r="F1985" s="48">
        <f t="shared" si="339"/>
        <v>-1.2903225806451613E-2</v>
      </c>
      <c r="G1985" s="48">
        <f t="shared" si="339"/>
        <v>-5.4607508532423209E-2</v>
      </c>
      <c r="H1985" s="48">
        <f t="shared" si="339"/>
        <v>-3.5587188612099642E-3</v>
      </c>
      <c r="I1985" s="48">
        <f t="shared" si="339"/>
        <v>1.2E-2</v>
      </c>
      <c r="J1985" s="48">
        <f t="shared" si="339"/>
        <v>5.4901960784313725E-2</v>
      </c>
      <c r="K1985" s="48">
        <f t="shared" si="339"/>
        <v>0.13824884792626729</v>
      </c>
      <c r="L1985" s="48">
        <f t="shared" si="339"/>
        <v>1.8779342723004695E-2</v>
      </c>
      <c r="M1985" s="49">
        <v>0.10146556130230899</v>
      </c>
    </row>
    <row r="1986" spans="1:14" ht="16.5" thickBot="1">
      <c r="A1986" s="28" t="s">
        <v>37</v>
      </c>
      <c r="B1986" s="47" t="s">
        <v>47</v>
      </c>
      <c r="C1986" s="48">
        <f t="shared" si="339"/>
        <v>-9.7560975609756101E-2</v>
      </c>
      <c r="D1986" s="48">
        <f t="shared" si="339"/>
        <v>1.9830028328611898E-2</v>
      </c>
      <c r="E1986" s="48">
        <f t="shared" si="339"/>
        <v>-1.0986842105263157</v>
      </c>
      <c r="F1986" s="48">
        <f t="shared" si="339"/>
        <v>-1.0709677419354839</v>
      </c>
      <c r="G1986" s="48">
        <f t="shared" si="339"/>
        <v>-2.8662420382165606E-2</v>
      </c>
      <c r="H1986" s="48">
        <f t="shared" si="339"/>
        <v>0.21035598705501618</v>
      </c>
      <c r="I1986" s="48">
        <f t="shared" si="339"/>
        <v>1.7730496453900711E-2</v>
      </c>
      <c r="J1986" s="48">
        <f t="shared" si="339"/>
        <v>-2.8340080971659919E-2</v>
      </c>
      <c r="K1986" s="48">
        <f t="shared" si="339"/>
        <v>-4.5643153526970952E-2</v>
      </c>
      <c r="L1986" s="48">
        <f t="shared" si="339"/>
        <v>-0.25133689839572193</v>
      </c>
      <c r="M1986" s="49">
        <v>-0.23732789695105455</v>
      </c>
    </row>
    <row r="1987" spans="1:14" ht="16.5" thickBot="1">
      <c r="A1987" s="28" t="s">
        <v>38</v>
      </c>
      <c r="B1987" s="47" t="s">
        <v>47</v>
      </c>
      <c r="C1987" s="48">
        <f t="shared" si="339"/>
        <v>0.17507418397626112</v>
      </c>
      <c r="D1987" s="48">
        <f t="shared" si="339"/>
        <v>0.50277777777777777</v>
      </c>
      <c r="E1987" s="48">
        <f t="shared" si="339"/>
        <v>0.59826589595375723</v>
      </c>
      <c r="F1987" s="48">
        <f t="shared" si="339"/>
        <v>0.59874608150470221</v>
      </c>
      <c r="G1987" s="48">
        <f t="shared" si="339"/>
        <v>0.66043613707165105</v>
      </c>
      <c r="H1987" s="48">
        <f t="shared" si="339"/>
        <v>0.55727554179566563</v>
      </c>
      <c r="I1987" s="48">
        <f t="shared" si="339"/>
        <v>0</v>
      </c>
      <c r="J1987" s="48">
        <f t="shared" si="339"/>
        <v>0.67509025270758127</v>
      </c>
      <c r="K1987" s="48">
        <f t="shared" si="339"/>
        <v>0.67322834645669294</v>
      </c>
      <c r="L1987" s="48">
        <f t="shared" si="339"/>
        <v>0.68650793650793651</v>
      </c>
      <c r="M1987" s="49">
        <v>0.51274021537520253</v>
      </c>
    </row>
    <row r="1988" spans="1:14" ht="16.5" thickBot="1">
      <c r="A1988" s="28" t="s">
        <v>39</v>
      </c>
      <c r="B1988" s="47" t="s">
        <v>47</v>
      </c>
      <c r="C1988" s="48">
        <f t="shared" si="339"/>
        <v>1.4423076923076924E-2</v>
      </c>
      <c r="D1988" s="48">
        <f t="shared" si="339"/>
        <v>0.59352517985611508</v>
      </c>
      <c r="E1988" s="48">
        <f t="shared" si="339"/>
        <v>0.46927374301675978</v>
      </c>
      <c r="F1988" s="48">
        <f t="shared" si="339"/>
        <v>0.34532374100719426</v>
      </c>
      <c r="G1988" s="48">
        <f t="shared" si="339"/>
        <v>0.390625</v>
      </c>
      <c r="H1988" s="48">
        <f t="shared" si="339"/>
        <v>4.5871559633027525E-2</v>
      </c>
      <c r="I1988" s="48">
        <f t="shared" si="339"/>
        <v>0.37062937062937062</v>
      </c>
      <c r="J1988" s="48">
        <f t="shared" si="339"/>
        <v>0.63114754098360659</v>
      </c>
      <c r="K1988" s="48">
        <f t="shared" si="339"/>
        <v>0.18888888888888888</v>
      </c>
      <c r="L1988" s="48">
        <f t="shared" si="339"/>
        <v>0.21686746987951808</v>
      </c>
      <c r="M1988" s="49">
        <v>0.32665755708175581</v>
      </c>
    </row>
    <row r="1989" spans="1:14" ht="16.5" thickBot="1">
      <c r="A1989" s="28" t="s">
        <v>40</v>
      </c>
      <c r="B1989" s="47" t="s">
        <v>47</v>
      </c>
      <c r="C1989" s="48">
        <f t="shared" si="339"/>
        <v>7.6335877862595422E-2</v>
      </c>
      <c r="D1989" s="48">
        <f t="shared" si="339"/>
        <v>0.64390243902439026</v>
      </c>
      <c r="E1989" s="48">
        <f t="shared" si="339"/>
        <v>0.51327433628318586</v>
      </c>
      <c r="F1989" s="48">
        <f t="shared" si="339"/>
        <v>0.49473684210526314</v>
      </c>
      <c r="G1989" s="48">
        <f t="shared" si="339"/>
        <v>0.30769230769230771</v>
      </c>
      <c r="H1989" s="48">
        <f t="shared" si="339"/>
        <v>0.19230769230769232</v>
      </c>
      <c r="I1989" s="48">
        <f t="shared" si="339"/>
        <v>0.41346153846153844</v>
      </c>
      <c r="J1989" s="48">
        <f t="shared" si="339"/>
        <v>0.25555555555555554</v>
      </c>
      <c r="K1989" s="48">
        <f t="shared" si="339"/>
        <v>0.37777777777777777</v>
      </c>
      <c r="L1989" s="48">
        <f t="shared" si="339"/>
        <v>0.35616438356164382</v>
      </c>
      <c r="M1989" s="49">
        <v>0.36312087506319501</v>
      </c>
    </row>
    <row r="1990" spans="1:14" ht="16.5" thickBot="1">
      <c r="A1990" s="33" t="s">
        <v>41</v>
      </c>
      <c r="B1990" s="47" t="s">
        <v>47</v>
      </c>
      <c r="C1990" s="48">
        <f t="shared" si="339"/>
        <v>0.14285714285714285</v>
      </c>
      <c r="D1990" s="48">
        <f t="shared" si="339"/>
        <v>0.86776859504132231</v>
      </c>
      <c r="E1990" s="48">
        <f t="shared" si="339"/>
        <v>0.46575342465753422</v>
      </c>
      <c r="F1990" s="48">
        <f t="shared" si="339"/>
        <v>0.41818181818181815</v>
      </c>
      <c r="G1990" s="48">
        <f t="shared" si="339"/>
        <v>0.625</v>
      </c>
      <c r="H1990" s="48">
        <f t="shared" si="339"/>
        <v>0.42857142857142855</v>
      </c>
      <c r="I1990" s="48">
        <f t="shared" si="339"/>
        <v>0.7142857142857143</v>
      </c>
      <c r="J1990" s="48">
        <f t="shared" si="339"/>
        <v>0.37704918032786883</v>
      </c>
      <c r="K1990" s="48">
        <f t="shared" si="339"/>
        <v>0.26865671641791045</v>
      </c>
      <c r="L1990" s="48">
        <f>(K1941-L1942)/K1941</f>
        <v>0.5357142857142857</v>
      </c>
      <c r="M1990" s="49">
        <v>0.48438383060550255</v>
      </c>
    </row>
    <row r="1991" spans="1:14" ht="17.25" thickTop="1" thickBot="1">
      <c r="A1991" s="64" t="s">
        <v>42</v>
      </c>
      <c r="B1991" s="51"/>
      <c r="C1991" s="51"/>
      <c r="D1991" s="51"/>
      <c r="E1991" s="51"/>
      <c r="F1991" s="51"/>
      <c r="G1991" s="51">
        <f t="shared" ref="G1991:L1991" si="340">(B1937-G1942)/B1937</f>
        <v>0.94512195121951215</v>
      </c>
      <c r="H1991" s="51">
        <f t="shared" si="340"/>
        <v>0.89801699716713879</v>
      </c>
      <c r="I1991" s="51">
        <f t="shared" si="340"/>
        <v>0.88157894736842102</v>
      </c>
      <c r="J1991" s="51">
        <f t="shared" si="340"/>
        <v>0.75483870967741939</v>
      </c>
      <c r="K1991" s="51">
        <f t="shared" si="340"/>
        <v>0.8439490445859873</v>
      </c>
      <c r="L1991" s="51">
        <f t="shared" si="340"/>
        <v>0.91585760517799353</v>
      </c>
      <c r="M1991" s="49">
        <v>0.8732272091994121</v>
      </c>
    </row>
    <row r="1992" spans="1:14" ht="32.25" thickBot="1">
      <c r="A1992" s="64" t="s">
        <v>67</v>
      </c>
      <c r="B1992" s="53"/>
      <c r="C1992" s="53"/>
      <c r="D1992" s="53"/>
      <c r="E1992" s="53"/>
      <c r="F1992" s="53"/>
      <c r="G1992" s="53"/>
      <c r="H1992" s="53"/>
      <c r="I1992" s="53"/>
      <c r="J1992" s="54"/>
      <c r="K1992" s="54">
        <f>AVERAGE(G1991:K1991)</f>
        <v>0.86470113000369575</v>
      </c>
      <c r="L1992" s="54">
        <f>AVERAGE(H1991:L1991)</f>
        <v>0.85884826079539189</v>
      </c>
      <c r="M1992" s="54"/>
    </row>
    <row r="1993" spans="1:14" ht="15.75">
      <c r="A1993" s="18"/>
      <c r="B1993" s="20"/>
      <c r="C1993" s="20"/>
      <c r="D1993" s="20"/>
      <c r="E1993" s="20"/>
      <c r="F1993" s="20"/>
      <c r="G1993" s="19"/>
      <c r="H1993" s="19"/>
      <c r="I1993" s="19"/>
      <c r="J1993" s="19"/>
      <c r="K1993" s="19"/>
      <c r="L1993" s="19"/>
    </row>
    <row r="1994" spans="1:14" ht="16.5" thickBot="1">
      <c r="A1994" s="50"/>
      <c r="B1994" s="53"/>
      <c r="C1994" s="53"/>
      <c r="D1994" s="53"/>
      <c r="E1994" s="53"/>
      <c r="F1994" s="53"/>
      <c r="G1994" s="53"/>
      <c r="H1994" s="53"/>
      <c r="I1994" s="53"/>
      <c r="J1994" s="54"/>
      <c r="K1994" s="54"/>
      <c r="L1994" s="54"/>
      <c r="M1994" s="54"/>
      <c r="N1994" s="54"/>
    </row>
    <row r="1996" spans="1:14" ht="15.75">
      <c r="A1996" s="1" t="s">
        <v>146</v>
      </c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</row>
    <row r="1997" spans="1:14" ht="16.5" thickBo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</row>
    <row r="1998" spans="1:14" ht="16.5" thickBot="1">
      <c r="A1998" s="3"/>
      <c r="B1998" s="4" t="s">
        <v>1</v>
      </c>
      <c r="C1998" s="4" t="s">
        <v>2</v>
      </c>
      <c r="D1998" s="4" t="s">
        <v>3</v>
      </c>
      <c r="E1998" s="4" t="s">
        <v>4</v>
      </c>
      <c r="F1998" s="4" t="s">
        <v>5</v>
      </c>
      <c r="G1998" s="4" t="s">
        <v>6</v>
      </c>
      <c r="H1998" s="4" t="s">
        <v>7</v>
      </c>
      <c r="I1998" s="4" t="s">
        <v>8</v>
      </c>
      <c r="J1998" s="4" t="s">
        <v>9</v>
      </c>
      <c r="K1998" s="4" t="s">
        <v>10</v>
      </c>
      <c r="L1998" s="4" t="s">
        <v>11</v>
      </c>
    </row>
    <row r="1999" spans="1:14" ht="16.5" thickBot="1">
      <c r="A1999" s="5" t="s">
        <v>12</v>
      </c>
      <c r="C1999" s="6" t="s">
        <v>243</v>
      </c>
      <c r="D1999" s="6" t="s">
        <v>243</v>
      </c>
    </row>
    <row r="2000" spans="1:14" ht="16.5" thickBot="1">
      <c r="A2000" s="5">
        <v>1</v>
      </c>
      <c r="J2000" s="6" t="s">
        <v>243</v>
      </c>
    </row>
    <row r="2001" spans="1:12" ht="16.5" thickBot="1">
      <c r="A2001" s="5">
        <v>2</v>
      </c>
      <c r="B2001" s="6"/>
      <c r="C2001" s="6"/>
      <c r="D2001" s="6"/>
      <c r="E2001" s="6"/>
      <c r="F2001" s="7"/>
      <c r="G2001" s="8"/>
      <c r="H2001" s="8"/>
      <c r="I2001" s="8"/>
      <c r="J2001" s="8"/>
      <c r="K2001" s="8"/>
      <c r="L2001" s="65"/>
    </row>
    <row r="2002" spans="1:12" ht="16.5" thickBot="1">
      <c r="A2002" s="5">
        <v>3</v>
      </c>
      <c r="B2002" s="6"/>
      <c r="C2002" s="6"/>
      <c r="D2002" s="6"/>
      <c r="E2002" s="6"/>
      <c r="F2002" s="66"/>
      <c r="G2002" s="8"/>
      <c r="H2002" s="8"/>
      <c r="I2002" s="8"/>
      <c r="J2002" s="8"/>
      <c r="K2002" s="8"/>
      <c r="L2002" s="65"/>
    </row>
    <row r="2003" spans="1:12" ht="16.5" thickBot="1">
      <c r="A2003" s="5">
        <v>4</v>
      </c>
      <c r="B2003" s="6">
        <v>93</v>
      </c>
      <c r="C2003" s="6">
        <v>101</v>
      </c>
      <c r="D2003" s="6">
        <v>53</v>
      </c>
      <c r="E2003" s="6">
        <v>64</v>
      </c>
      <c r="F2003" s="6">
        <v>28</v>
      </c>
      <c r="G2003" s="6" t="s">
        <v>243</v>
      </c>
      <c r="I2003" s="6">
        <v>56</v>
      </c>
      <c r="J2003" s="6">
        <v>30</v>
      </c>
      <c r="L2003" s="6">
        <v>133</v>
      </c>
    </row>
    <row r="2004" spans="1:12" ht="16.5" thickBot="1">
      <c r="A2004" s="5">
        <v>5</v>
      </c>
      <c r="B2004" s="6">
        <v>390</v>
      </c>
      <c r="C2004" s="6">
        <v>401</v>
      </c>
      <c r="D2004" s="6">
        <v>376</v>
      </c>
      <c r="E2004" s="6">
        <v>382</v>
      </c>
      <c r="F2004" s="6">
        <v>353</v>
      </c>
      <c r="G2004" s="6">
        <v>338</v>
      </c>
      <c r="H2004" s="6">
        <v>317</v>
      </c>
      <c r="I2004" s="6">
        <v>370</v>
      </c>
      <c r="J2004" s="6">
        <v>353</v>
      </c>
      <c r="K2004" s="6">
        <v>319</v>
      </c>
      <c r="L2004" s="6">
        <v>384</v>
      </c>
    </row>
    <row r="2005" spans="1:12" ht="16.5" thickBot="1">
      <c r="A2005" s="5">
        <v>6</v>
      </c>
      <c r="B2005" s="6">
        <v>394</v>
      </c>
      <c r="C2005" s="6">
        <v>363</v>
      </c>
      <c r="D2005" s="6">
        <v>381</v>
      </c>
      <c r="E2005" s="6">
        <v>351</v>
      </c>
      <c r="F2005" s="6">
        <v>364</v>
      </c>
      <c r="G2005" s="6">
        <v>338</v>
      </c>
      <c r="H2005" s="6">
        <v>325</v>
      </c>
      <c r="I2005" s="6">
        <v>325</v>
      </c>
      <c r="J2005" s="6">
        <v>331</v>
      </c>
      <c r="K2005" s="6">
        <v>358</v>
      </c>
      <c r="L2005" s="6">
        <v>310</v>
      </c>
    </row>
    <row r="2006" spans="1:12" ht="16.5" thickBot="1">
      <c r="A2006" s="5">
        <v>7</v>
      </c>
      <c r="B2006" s="6">
        <v>384</v>
      </c>
      <c r="C2006" s="6">
        <v>383</v>
      </c>
      <c r="D2006" s="6">
        <v>385</v>
      </c>
      <c r="E2006" s="6">
        <v>387</v>
      </c>
      <c r="F2006" s="6">
        <v>308</v>
      </c>
      <c r="G2006" s="6">
        <v>374</v>
      </c>
      <c r="H2006" s="6">
        <v>345</v>
      </c>
      <c r="I2006" s="6">
        <v>333</v>
      </c>
      <c r="J2006" s="6">
        <v>152</v>
      </c>
      <c r="K2006" s="6">
        <v>385</v>
      </c>
      <c r="L2006" s="6">
        <v>334</v>
      </c>
    </row>
    <row r="2007" spans="1:12" ht="16.5" thickBot="1">
      <c r="A2007" s="5">
        <v>8</v>
      </c>
      <c r="B2007" s="6">
        <v>357</v>
      </c>
      <c r="C2007" s="6">
        <v>341</v>
      </c>
      <c r="D2007" s="6">
        <v>352</v>
      </c>
      <c r="E2007" s="6">
        <v>352</v>
      </c>
      <c r="F2007" s="6">
        <v>327</v>
      </c>
      <c r="G2007" s="6">
        <v>294</v>
      </c>
      <c r="H2007" s="6">
        <v>351</v>
      </c>
      <c r="I2007" s="6">
        <v>330</v>
      </c>
      <c r="J2007" s="6">
        <v>286</v>
      </c>
      <c r="K2007" s="6">
        <v>244</v>
      </c>
      <c r="L2007" s="6">
        <v>217</v>
      </c>
    </row>
    <row r="2008" spans="1:12" ht="16.5" thickBot="1">
      <c r="A2008" s="5">
        <v>9</v>
      </c>
      <c r="B2008" s="6">
        <v>111</v>
      </c>
      <c r="C2008" s="6">
        <v>117</v>
      </c>
      <c r="D2008" s="6">
        <v>140</v>
      </c>
      <c r="E2008" s="6">
        <v>89</v>
      </c>
      <c r="F2008" s="6">
        <v>50</v>
      </c>
      <c r="G2008" s="6">
        <v>34</v>
      </c>
      <c r="H2008" s="6">
        <v>36</v>
      </c>
      <c r="I2008" s="6">
        <v>60</v>
      </c>
      <c r="J2008" s="6">
        <v>43</v>
      </c>
      <c r="K2008" s="6">
        <v>55</v>
      </c>
      <c r="L2008" s="6">
        <v>70</v>
      </c>
    </row>
    <row r="2009" spans="1:12" ht="16.5" thickBot="1">
      <c r="A2009" s="5">
        <v>10</v>
      </c>
      <c r="B2009" s="6">
        <v>98</v>
      </c>
      <c r="C2009" s="6">
        <v>68</v>
      </c>
      <c r="D2009" s="6">
        <v>68</v>
      </c>
      <c r="E2009" s="6">
        <v>87</v>
      </c>
      <c r="F2009" s="6">
        <v>38</v>
      </c>
      <c r="G2009" s="6">
        <v>23</v>
      </c>
      <c r="H2009" s="6">
        <v>53</v>
      </c>
      <c r="I2009" s="6">
        <v>43</v>
      </c>
      <c r="J2009" s="6">
        <v>51</v>
      </c>
      <c r="K2009" s="6">
        <v>18</v>
      </c>
      <c r="L2009" s="6">
        <v>62</v>
      </c>
    </row>
    <row r="2010" spans="1:12" ht="16.5" thickBot="1">
      <c r="A2010" s="5">
        <v>11</v>
      </c>
      <c r="B2010" s="6">
        <v>41</v>
      </c>
      <c r="C2010" s="6">
        <v>26</v>
      </c>
      <c r="D2010" s="6">
        <v>54</v>
      </c>
      <c r="E2010" s="6">
        <v>49</v>
      </c>
      <c r="F2010" s="6">
        <v>56</v>
      </c>
      <c r="G2010" s="6">
        <v>36</v>
      </c>
      <c r="H2010" s="6">
        <v>36</v>
      </c>
      <c r="I2010" s="6">
        <v>50</v>
      </c>
      <c r="J2010" s="6">
        <v>23</v>
      </c>
      <c r="K2010" s="6">
        <v>33</v>
      </c>
      <c r="L2010" s="6">
        <v>15</v>
      </c>
    </row>
    <row r="2011" spans="1:12" ht="16.5" thickBot="1">
      <c r="A2011" s="5">
        <v>12</v>
      </c>
      <c r="B2011" s="6">
        <v>12</v>
      </c>
      <c r="C2011" s="6">
        <v>11</v>
      </c>
      <c r="D2011" s="6">
        <v>10</v>
      </c>
      <c r="E2011" s="6">
        <v>17</v>
      </c>
      <c r="F2011" s="6">
        <v>26</v>
      </c>
      <c r="G2011" s="6">
        <v>19</v>
      </c>
      <c r="H2011" s="6" t="s">
        <v>243</v>
      </c>
      <c r="I2011" s="6" t="s">
        <v>243</v>
      </c>
      <c r="J2011" s="6" t="s">
        <v>243</v>
      </c>
      <c r="K2011" s="6" t="s">
        <v>243</v>
      </c>
      <c r="L2011" s="6" t="s">
        <v>243</v>
      </c>
    </row>
    <row r="2012" spans="1:12" ht="16.5" thickBot="1">
      <c r="A2012" s="5" t="s">
        <v>13</v>
      </c>
      <c r="B2012" s="6" t="s">
        <v>243</v>
      </c>
    </row>
    <row r="2013" spans="1:12" ht="32.25" thickBot="1">
      <c r="A2013" s="10" t="s">
        <v>14</v>
      </c>
      <c r="B2013" s="6" t="s">
        <v>243</v>
      </c>
      <c r="C2013" s="6" t="s">
        <v>243</v>
      </c>
      <c r="D2013" s="6" t="s">
        <v>243</v>
      </c>
      <c r="E2013" s="11">
        <v>1778</v>
      </c>
      <c r="F2013" s="11">
        <v>1550</v>
      </c>
      <c r="G2013" s="6" t="s">
        <v>243</v>
      </c>
      <c r="H2013" s="6" t="s">
        <v>243</v>
      </c>
      <c r="I2013" s="6" t="s">
        <v>243</v>
      </c>
      <c r="J2013" s="11">
        <v>1276</v>
      </c>
      <c r="K2013" s="6" t="s">
        <v>243</v>
      </c>
      <c r="L2013" s="6" t="s">
        <v>243</v>
      </c>
    </row>
    <row r="2014" spans="1:12" ht="48" thickBot="1">
      <c r="A2014" s="10" t="s">
        <v>15</v>
      </c>
      <c r="B2014" s="56"/>
      <c r="C2014" s="12" t="e">
        <f t="shared" ref="C2014:L2014" si="341">((C2013-B2013)/B2013)</f>
        <v>#VALUE!</v>
      </c>
      <c r="D2014" s="12" t="e">
        <f t="shared" si="341"/>
        <v>#VALUE!</v>
      </c>
      <c r="E2014" s="12" t="e">
        <f t="shared" si="341"/>
        <v>#VALUE!</v>
      </c>
      <c r="F2014" s="12">
        <f t="shared" si="341"/>
        <v>-0.12823397075365578</v>
      </c>
      <c r="G2014" s="12" t="e">
        <f t="shared" si="341"/>
        <v>#VALUE!</v>
      </c>
      <c r="H2014" s="12" t="e">
        <f t="shared" si="341"/>
        <v>#VALUE!</v>
      </c>
      <c r="I2014" s="12" t="e">
        <f t="shared" si="341"/>
        <v>#VALUE!</v>
      </c>
      <c r="J2014" s="12" t="e">
        <f t="shared" si="341"/>
        <v>#VALUE!</v>
      </c>
      <c r="K2014" s="12" t="e">
        <f t="shared" si="341"/>
        <v>#VALUE!</v>
      </c>
      <c r="L2014" s="12" t="e">
        <f t="shared" si="341"/>
        <v>#VALUE!</v>
      </c>
    </row>
    <row r="2015" spans="1:12" ht="48" thickBot="1">
      <c r="A2015" s="10" t="s">
        <v>16</v>
      </c>
      <c r="B2015" s="12"/>
      <c r="C2015" s="12"/>
      <c r="D2015" s="12"/>
      <c r="E2015" s="12"/>
      <c r="F2015" s="13"/>
      <c r="G2015" s="13" t="e">
        <f t="shared" ref="G2015:L2015" si="342">(G2013-B2013)/B2013</f>
        <v>#VALUE!</v>
      </c>
      <c r="H2015" s="13" t="e">
        <f t="shared" si="342"/>
        <v>#VALUE!</v>
      </c>
      <c r="I2015" s="13" t="e">
        <f t="shared" si="342"/>
        <v>#VALUE!</v>
      </c>
      <c r="J2015" s="13">
        <f t="shared" si="342"/>
        <v>-0.2823397075365579</v>
      </c>
      <c r="K2015" s="13" t="e">
        <f t="shared" si="342"/>
        <v>#VALUE!</v>
      </c>
      <c r="L2015" s="13" t="e">
        <f t="shared" si="342"/>
        <v>#VALUE!</v>
      </c>
    </row>
    <row r="2016" spans="1:12" ht="48" thickBot="1">
      <c r="A2016" s="10" t="s">
        <v>17</v>
      </c>
      <c r="B2016" s="12"/>
      <c r="C2016" s="12"/>
      <c r="D2016" s="12"/>
      <c r="E2016" s="12"/>
      <c r="F2016" s="12"/>
      <c r="G2016" s="12"/>
      <c r="H2016" s="12"/>
      <c r="I2016" s="12"/>
      <c r="J2016" s="12"/>
      <c r="K2016" s="13"/>
      <c r="L2016" s="13" t="e">
        <f>(L2013-B2013)/B2013</f>
        <v>#VALUE!</v>
      </c>
    </row>
    <row r="2017" spans="1:13" ht="32.25" thickBot="1">
      <c r="A2017" s="10" t="s">
        <v>18</v>
      </c>
      <c r="B2017" s="14">
        <v>6046</v>
      </c>
      <c r="C2017" s="14">
        <v>6014</v>
      </c>
      <c r="D2017" s="14">
        <v>6118</v>
      </c>
      <c r="E2017" s="14">
        <v>5934</v>
      </c>
      <c r="F2017" s="14">
        <v>5940</v>
      </c>
      <c r="G2017" s="67">
        <v>6013</v>
      </c>
      <c r="H2017" s="67">
        <v>6052</v>
      </c>
      <c r="I2017" s="67">
        <v>5873</v>
      </c>
      <c r="J2017" s="67">
        <v>5742</v>
      </c>
      <c r="K2017" s="67">
        <v>5861</v>
      </c>
      <c r="L2017" s="68">
        <v>5927</v>
      </c>
    </row>
    <row r="2018" spans="1:13" ht="63.75" thickBot="1">
      <c r="A2018" s="10" t="s">
        <v>19</v>
      </c>
      <c r="B2018" s="16"/>
      <c r="C2018" s="12">
        <f t="shared" ref="C2018:L2018" si="343">(C2017-B2017)/B2017</f>
        <v>-5.2927555408534572E-3</v>
      </c>
      <c r="D2018" s="12">
        <f t="shared" si="343"/>
        <v>1.7292983039574328E-2</v>
      </c>
      <c r="E2018" s="12">
        <f t="shared" si="343"/>
        <v>-3.007518796992481E-2</v>
      </c>
      <c r="F2018" s="12">
        <f t="shared" si="343"/>
        <v>1.0111223458038423E-3</v>
      </c>
      <c r="G2018" s="12">
        <f t="shared" si="343"/>
        <v>1.2289562289562289E-2</v>
      </c>
      <c r="H2018" s="12">
        <f t="shared" si="343"/>
        <v>6.485947114585066E-3</v>
      </c>
      <c r="I2018" s="12">
        <f t="shared" si="343"/>
        <v>-2.9576999339061466E-2</v>
      </c>
      <c r="J2018" s="12">
        <f t="shared" si="343"/>
        <v>-2.2305465690447814E-2</v>
      </c>
      <c r="K2018" s="12">
        <f t="shared" si="343"/>
        <v>2.0724486241727621E-2</v>
      </c>
      <c r="L2018" s="12">
        <f t="shared" si="343"/>
        <v>1.1260876983449923E-2</v>
      </c>
    </row>
    <row r="2019" spans="1:13" ht="63.75" thickBot="1">
      <c r="A2019" s="10" t="s">
        <v>20</v>
      </c>
      <c r="B2019" s="16"/>
      <c r="C2019" s="17"/>
      <c r="D2019" s="17"/>
      <c r="E2019" s="17"/>
      <c r="F2019" s="17"/>
      <c r="G2019" s="12">
        <f t="shared" ref="G2019:L2019" si="344">(G2017-B2017)/B2017</f>
        <v>-5.4581541515051277E-3</v>
      </c>
      <c r="H2019" s="12">
        <f t="shared" si="344"/>
        <v>6.3185899567675423E-3</v>
      </c>
      <c r="I2019" s="12">
        <f t="shared" si="344"/>
        <v>-4.0045766590389019E-2</v>
      </c>
      <c r="J2019" s="12">
        <f t="shared" si="344"/>
        <v>-3.2355915065722954E-2</v>
      </c>
      <c r="K2019" s="12">
        <f t="shared" si="344"/>
        <v>-1.3299663299663299E-2</v>
      </c>
      <c r="L2019" s="12">
        <f t="shared" si="344"/>
        <v>-1.4302344919341427E-2</v>
      </c>
    </row>
    <row r="2020" spans="1:13" ht="63.75" thickBot="1">
      <c r="A2020" s="10" t="s">
        <v>21</v>
      </c>
      <c r="B2020" s="16"/>
      <c r="C2020" s="17"/>
      <c r="D2020" s="17"/>
      <c r="E2020" s="17"/>
      <c r="F2020" s="17"/>
      <c r="G2020" s="12"/>
      <c r="H2020" s="12"/>
      <c r="I2020" s="12"/>
      <c r="J2020" s="12"/>
      <c r="K2020" s="12"/>
      <c r="L2020" s="12">
        <f>(L2017-B2017)/B2017</f>
        <v>-1.9682434667548793E-2</v>
      </c>
    </row>
    <row r="2021" spans="1:13" ht="32.25" thickBot="1">
      <c r="A2021" s="10" t="s">
        <v>22</v>
      </c>
      <c r="B2021" s="12" t="e">
        <f t="shared" ref="B2021:L2021" si="345">B2013/B2017</f>
        <v>#VALUE!</v>
      </c>
      <c r="C2021" s="12" t="e">
        <f t="shared" si="345"/>
        <v>#VALUE!</v>
      </c>
      <c r="D2021" s="12" t="e">
        <f t="shared" si="345"/>
        <v>#VALUE!</v>
      </c>
      <c r="E2021" s="12">
        <f t="shared" si="345"/>
        <v>0.29962925513987193</v>
      </c>
      <c r="F2021" s="12">
        <f t="shared" si="345"/>
        <v>0.26094276094276092</v>
      </c>
      <c r="G2021" s="12" t="e">
        <f t="shared" si="345"/>
        <v>#VALUE!</v>
      </c>
      <c r="H2021" s="12" t="e">
        <f t="shared" si="345"/>
        <v>#VALUE!</v>
      </c>
      <c r="I2021" s="12" t="e">
        <f t="shared" si="345"/>
        <v>#VALUE!</v>
      </c>
      <c r="J2021" s="12">
        <f t="shared" si="345"/>
        <v>0.22222222222222221</v>
      </c>
      <c r="K2021" s="12" t="e">
        <f t="shared" si="345"/>
        <v>#VALUE!</v>
      </c>
      <c r="L2021" s="12" t="e">
        <f t="shared" si="345"/>
        <v>#VALUE!</v>
      </c>
    </row>
    <row r="2022" spans="1:13" ht="63">
      <c r="A2022" s="18" t="s">
        <v>23</v>
      </c>
      <c r="B2022" s="19"/>
      <c r="C2022" s="19" t="e">
        <f t="shared" ref="C2022:K2022" si="346">(C2021-B2021)</f>
        <v>#VALUE!</v>
      </c>
      <c r="D2022" s="19" t="e">
        <f t="shared" si="346"/>
        <v>#VALUE!</v>
      </c>
      <c r="E2022" s="19" t="e">
        <f t="shared" si="346"/>
        <v>#VALUE!</v>
      </c>
      <c r="F2022" s="19">
        <f t="shared" si="346"/>
        <v>-3.868649419711101E-2</v>
      </c>
      <c r="G2022" s="19" t="e">
        <f t="shared" si="346"/>
        <v>#VALUE!</v>
      </c>
      <c r="H2022" s="19" t="e">
        <f t="shared" si="346"/>
        <v>#VALUE!</v>
      </c>
      <c r="I2022" s="19" t="e">
        <f t="shared" si="346"/>
        <v>#VALUE!</v>
      </c>
      <c r="J2022" s="19" t="e">
        <f t="shared" si="346"/>
        <v>#VALUE!</v>
      </c>
      <c r="K2022" s="19" t="e">
        <f t="shared" si="346"/>
        <v>#VALUE!</v>
      </c>
      <c r="L2022" s="19" t="e">
        <f>(L2021-K2021)</f>
        <v>#VALUE!</v>
      </c>
    </row>
    <row r="2023" spans="1:13" ht="63">
      <c r="A2023" s="18" t="s">
        <v>24</v>
      </c>
      <c r="B2023" s="19"/>
      <c r="C2023" s="19"/>
      <c r="D2023" s="19"/>
      <c r="E2023" s="19"/>
      <c r="F2023" s="19"/>
      <c r="G2023" s="19" t="e">
        <f>G2021-B2021</f>
        <v>#VALUE!</v>
      </c>
      <c r="H2023" s="19" t="e">
        <f t="shared" ref="H2023:K2023" si="347">H2021-C2021</f>
        <v>#VALUE!</v>
      </c>
      <c r="I2023" s="19" t="e">
        <f t="shared" si="347"/>
        <v>#VALUE!</v>
      </c>
      <c r="J2023" s="19">
        <f t="shared" si="347"/>
        <v>-7.7407032917649721E-2</v>
      </c>
      <c r="K2023" s="19" t="e">
        <f t="shared" si="347"/>
        <v>#VALUE!</v>
      </c>
      <c r="L2023" s="19" t="e">
        <f>L2021-G2021</f>
        <v>#VALUE!</v>
      </c>
    </row>
    <row r="2024" spans="1:13" ht="63">
      <c r="A2024" s="18" t="s">
        <v>25</v>
      </c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 t="e">
        <f>L2021-B2021</f>
        <v>#VALUE!</v>
      </c>
    </row>
    <row r="2025" spans="1:13" ht="15.75">
      <c r="A2025" s="18"/>
      <c r="B2025" s="20"/>
      <c r="C2025" s="20"/>
      <c r="D2025" s="20"/>
      <c r="E2025" s="20"/>
      <c r="F2025" s="20"/>
      <c r="G2025" s="19"/>
      <c r="H2025" s="19"/>
      <c r="I2025" s="19"/>
      <c r="J2025" s="19"/>
      <c r="K2025" s="19"/>
      <c r="L2025" s="19"/>
    </row>
    <row r="2026" spans="1:13" ht="15.75">
      <c r="A2026" s="21" t="s">
        <v>147</v>
      </c>
      <c r="B2026" s="21"/>
      <c r="C2026" s="21"/>
      <c r="D2026" s="21"/>
      <c r="E2026" s="21"/>
      <c r="F2026" s="21"/>
      <c r="G2026" s="22"/>
      <c r="H2026" s="22"/>
      <c r="I2026" s="22"/>
      <c r="J2026" s="22"/>
      <c r="K2026" s="22"/>
      <c r="L2026" s="22"/>
      <c r="M2026" s="23"/>
    </row>
    <row r="2027" spans="1:13" ht="16.5" thickBot="1">
      <c r="A2027" s="24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3"/>
    </row>
    <row r="2028" spans="1:13" ht="32.25" thickBot="1">
      <c r="A2028" s="57" t="s">
        <v>27</v>
      </c>
      <c r="B2028" s="4" t="s">
        <v>52</v>
      </c>
      <c r="C2028" s="4" t="s">
        <v>53</v>
      </c>
      <c r="D2028" s="4" t="s">
        <v>54</v>
      </c>
      <c r="E2028" s="4" t="s">
        <v>55</v>
      </c>
      <c r="F2028" s="4" t="s">
        <v>56</v>
      </c>
      <c r="G2028" s="4" t="s">
        <v>57</v>
      </c>
      <c r="H2028" s="4" t="s">
        <v>58</v>
      </c>
      <c r="I2028" s="4" t="s">
        <v>59</v>
      </c>
      <c r="J2028" s="4" t="s">
        <v>60</v>
      </c>
      <c r="K2028" s="4" t="s">
        <v>61</v>
      </c>
      <c r="L2028" s="4" t="s">
        <v>62</v>
      </c>
      <c r="M2028" s="58" t="s">
        <v>28</v>
      </c>
    </row>
    <row r="2029" spans="1:13" ht="16.5" thickBot="1">
      <c r="A2029" s="28" t="s">
        <v>29</v>
      </c>
      <c r="B2029" s="29" t="s">
        <v>47</v>
      </c>
      <c r="C2029" s="29" t="e">
        <f>-C1999</f>
        <v>#VALUE!</v>
      </c>
      <c r="D2029" s="29" t="e">
        <f>-D1999</f>
        <v>#VALUE!</v>
      </c>
      <c r="E2029" s="29"/>
      <c r="F2029" s="29"/>
      <c r="G2029" s="29"/>
      <c r="H2029" s="29"/>
      <c r="I2029" s="29"/>
      <c r="J2029" s="29"/>
      <c r="K2029" s="29"/>
      <c r="L2029" s="29"/>
      <c r="M2029" s="30">
        <v>-1</v>
      </c>
    </row>
    <row r="2030" spans="1:13" ht="16.5" thickBot="1">
      <c r="A2030" s="28" t="s">
        <v>30</v>
      </c>
      <c r="B2030" s="59" t="s">
        <v>43</v>
      </c>
      <c r="C2030" s="34"/>
      <c r="D2030" s="34" t="e">
        <f t="shared" ref="D2030:J2030" si="348">C1999-D2000</f>
        <v>#VALUE!</v>
      </c>
      <c r="E2030" s="34" t="e">
        <f t="shared" si="348"/>
        <v>#VALUE!</v>
      </c>
      <c r="F2030" s="34"/>
      <c r="G2030" s="34"/>
      <c r="H2030" s="34"/>
      <c r="I2030" s="34"/>
      <c r="J2030" s="34" t="e">
        <f t="shared" si="348"/>
        <v>#VALUE!</v>
      </c>
      <c r="K2030" s="34"/>
      <c r="L2030" s="34"/>
      <c r="M2030" s="32">
        <v>0.33333333333333331</v>
      </c>
    </row>
    <row r="2031" spans="1:13" ht="16.5" thickBot="1">
      <c r="A2031" s="28" t="s">
        <v>31</v>
      </c>
      <c r="B2031" s="59" t="s">
        <v>43</v>
      </c>
      <c r="C2031" s="34"/>
      <c r="D2031" s="34"/>
      <c r="E2031" s="34"/>
      <c r="F2031" s="34"/>
      <c r="G2031" s="34"/>
      <c r="H2031" s="34"/>
      <c r="I2031" s="34"/>
      <c r="J2031" s="34"/>
      <c r="K2031" s="34" t="e">
        <f>J2000-K2001</f>
        <v>#VALUE!</v>
      </c>
      <c r="L2031" s="34"/>
      <c r="M2031" s="6" t="s">
        <v>243</v>
      </c>
    </row>
    <row r="2032" spans="1:13" ht="16.5" thickBot="1">
      <c r="A2032" s="28" t="s">
        <v>32</v>
      </c>
      <c r="B2032" s="59" t="s">
        <v>43</v>
      </c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2"/>
    </row>
    <row r="2033" spans="1:13" ht="16.5" thickBot="1">
      <c r="A2033" s="28" t="s">
        <v>33</v>
      </c>
      <c r="B2033" s="59" t="s">
        <v>43</v>
      </c>
      <c r="C2033" s="34">
        <f t="shared" ref="C2033:L2041" si="349">B2002-C2003</f>
        <v>-101</v>
      </c>
      <c r="D2033" s="34">
        <f t="shared" si="349"/>
        <v>-53</v>
      </c>
      <c r="E2033" s="34">
        <f t="shared" si="349"/>
        <v>-64</v>
      </c>
      <c r="F2033" s="34">
        <f t="shared" si="349"/>
        <v>-28</v>
      </c>
      <c r="G2033" s="34" t="e">
        <f t="shared" si="349"/>
        <v>#VALUE!</v>
      </c>
      <c r="H2033" s="34"/>
      <c r="I2033" s="34">
        <f t="shared" si="349"/>
        <v>-56</v>
      </c>
      <c r="J2033" s="34">
        <f t="shared" si="349"/>
        <v>-30</v>
      </c>
      <c r="K2033" s="34"/>
      <c r="L2033" s="34">
        <f t="shared" si="349"/>
        <v>-133</v>
      </c>
      <c r="M2033" s="6" t="s">
        <v>243</v>
      </c>
    </row>
    <row r="2034" spans="1:13" ht="16.5" thickBot="1">
      <c r="A2034" s="28" t="s">
        <v>34</v>
      </c>
      <c r="B2034" s="59" t="s">
        <v>43</v>
      </c>
      <c r="C2034" s="34">
        <f t="shared" si="349"/>
        <v>-308</v>
      </c>
      <c r="D2034" s="34">
        <f t="shared" si="349"/>
        <v>-275</v>
      </c>
      <c r="E2034" s="34">
        <f t="shared" si="349"/>
        <v>-329</v>
      </c>
      <c r="F2034" s="34">
        <f t="shared" si="349"/>
        <v>-289</v>
      </c>
      <c r="G2034" s="34">
        <f t="shared" si="349"/>
        <v>-310</v>
      </c>
      <c r="H2034" s="34" t="e">
        <f t="shared" si="349"/>
        <v>#VALUE!</v>
      </c>
      <c r="I2034" s="34">
        <f t="shared" si="349"/>
        <v>-370</v>
      </c>
      <c r="J2034" s="34">
        <f t="shared" si="349"/>
        <v>-297</v>
      </c>
      <c r="K2034" s="34">
        <f t="shared" si="349"/>
        <v>-289</v>
      </c>
      <c r="L2034" s="34">
        <f t="shared" si="349"/>
        <v>-384</v>
      </c>
      <c r="M2034" s="6" t="s">
        <v>243</v>
      </c>
    </row>
    <row r="2035" spans="1:13" ht="16.5" thickBot="1">
      <c r="A2035" s="28" t="s">
        <v>35</v>
      </c>
      <c r="B2035" s="59" t="s">
        <v>43</v>
      </c>
      <c r="C2035" s="34">
        <f t="shared" si="349"/>
        <v>27</v>
      </c>
      <c r="D2035" s="34">
        <f t="shared" si="349"/>
        <v>20</v>
      </c>
      <c r="E2035" s="34">
        <f t="shared" si="349"/>
        <v>25</v>
      </c>
      <c r="F2035" s="34">
        <f t="shared" si="349"/>
        <v>18</v>
      </c>
      <c r="G2035" s="34">
        <f t="shared" si="349"/>
        <v>15</v>
      </c>
      <c r="H2035" s="34">
        <f t="shared" si="349"/>
        <v>13</v>
      </c>
      <c r="I2035" s="34">
        <f t="shared" si="349"/>
        <v>-8</v>
      </c>
      <c r="J2035" s="34">
        <f t="shared" si="349"/>
        <v>39</v>
      </c>
      <c r="K2035" s="34">
        <f t="shared" si="349"/>
        <v>-5</v>
      </c>
      <c r="L2035" s="34">
        <f t="shared" si="349"/>
        <v>9</v>
      </c>
      <c r="M2035" s="32">
        <v>15.3</v>
      </c>
    </row>
    <row r="2036" spans="1:13" ht="16.5" thickBot="1">
      <c r="A2036" s="28" t="s">
        <v>36</v>
      </c>
      <c r="B2036" s="59" t="s">
        <v>43</v>
      </c>
      <c r="C2036" s="34">
        <f t="shared" si="349"/>
        <v>11</v>
      </c>
      <c r="D2036" s="34">
        <f t="shared" si="349"/>
        <v>-22</v>
      </c>
      <c r="E2036" s="34">
        <f t="shared" si="349"/>
        <v>-6</v>
      </c>
      <c r="F2036" s="34">
        <f t="shared" si="349"/>
        <v>43</v>
      </c>
      <c r="G2036" s="34">
        <f t="shared" si="349"/>
        <v>-10</v>
      </c>
      <c r="H2036" s="34">
        <f t="shared" si="349"/>
        <v>-7</v>
      </c>
      <c r="I2036" s="34">
        <f t="shared" si="349"/>
        <v>-8</v>
      </c>
      <c r="J2036" s="34">
        <f t="shared" si="349"/>
        <v>173</v>
      </c>
      <c r="K2036" s="34">
        <f t="shared" si="349"/>
        <v>-54</v>
      </c>
      <c r="L2036" s="34">
        <f t="shared" si="349"/>
        <v>24</v>
      </c>
      <c r="M2036" s="32">
        <v>14.4</v>
      </c>
    </row>
    <row r="2037" spans="1:13" ht="16.5" thickBot="1">
      <c r="A2037" s="28" t="s">
        <v>37</v>
      </c>
      <c r="B2037" s="59" t="s">
        <v>43</v>
      </c>
      <c r="C2037" s="34">
        <f t="shared" si="349"/>
        <v>43</v>
      </c>
      <c r="D2037" s="34">
        <f t="shared" si="349"/>
        <v>31</v>
      </c>
      <c r="E2037" s="34">
        <f t="shared" si="349"/>
        <v>33</v>
      </c>
      <c r="F2037" s="34">
        <f t="shared" si="349"/>
        <v>60</v>
      </c>
      <c r="G2037" s="34">
        <f t="shared" si="349"/>
        <v>14</v>
      </c>
      <c r="H2037" s="34">
        <f t="shared" si="349"/>
        <v>23</v>
      </c>
      <c r="I2037" s="34">
        <f t="shared" si="349"/>
        <v>15</v>
      </c>
      <c r="J2037" s="34">
        <f t="shared" si="349"/>
        <v>47</v>
      </c>
      <c r="K2037" s="34">
        <f t="shared" si="349"/>
        <v>-92</v>
      </c>
      <c r="L2037" s="34">
        <f t="shared" si="349"/>
        <v>168</v>
      </c>
      <c r="M2037" s="32">
        <v>34.200000000000003</v>
      </c>
    </row>
    <row r="2038" spans="1:13" ht="16.5" thickBot="1">
      <c r="A2038" s="28" t="s">
        <v>38</v>
      </c>
      <c r="B2038" s="59" t="s">
        <v>43</v>
      </c>
      <c r="C2038" s="34">
        <f t="shared" si="349"/>
        <v>240</v>
      </c>
      <c r="D2038" s="34">
        <f t="shared" si="349"/>
        <v>201</v>
      </c>
      <c r="E2038" s="34">
        <f t="shared" si="349"/>
        <v>263</v>
      </c>
      <c r="F2038" s="34">
        <f t="shared" si="349"/>
        <v>302</v>
      </c>
      <c r="G2038" s="34">
        <f t="shared" si="349"/>
        <v>293</v>
      </c>
      <c r="H2038" s="34">
        <f t="shared" si="349"/>
        <v>258</v>
      </c>
      <c r="I2038" s="34">
        <f t="shared" si="349"/>
        <v>291</v>
      </c>
      <c r="J2038" s="34">
        <f t="shared" si="349"/>
        <v>287</v>
      </c>
      <c r="K2038" s="34">
        <f t="shared" si="349"/>
        <v>231</v>
      </c>
      <c r="L2038" s="34">
        <f t="shared" si="349"/>
        <v>174</v>
      </c>
      <c r="M2038" s="32">
        <v>254</v>
      </c>
    </row>
    <row r="2039" spans="1:13" ht="16.5" thickBot="1">
      <c r="A2039" s="28" t="s">
        <v>39</v>
      </c>
      <c r="B2039" s="59" t="s">
        <v>43</v>
      </c>
      <c r="C2039" s="34">
        <f t="shared" si="349"/>
        <v>43</v>
      </c>
      <c r="D2039" s="34">
        <f t="shared" si="349"/>
        <v>49</v>
      </c>
      <c r="E2039" s="34">
        <f t="shared" si="349"/>
        <v>53</v>
      </c>
      <c r="F2039" s="34">
        <f t="shared" si="349"/>
        <v>51</v>
      </c>
      <c r="G2039" s="34">
        <f t="shared" si="349"/>
        <v>27</v>
      </c>
      <c r="H2039" s="34">
        <f t="shared" si="349"/>
        <v>-19</v>
      </c>
      <c r="I2039" s="34">
        <f t="shared" si="349"/>
        <v>-7</v>
      </c>
      <c r="J2039" s="34">
        <f t="shared" si="349"/>
        <v>9</v>
      </c>
      <c r="K2039" s="34">
        <f t="shared" si="349"/>
        <v>25</v>
      </c>
      <c r="L2039" s="34">
        <f t="shared" si="349"/>
        <v>-7</v>
      </c>
      <c r="M2039" s="32">
        <v>22.4</v>
      </c>
    </row>
    <row r="2040" spans="1:13" ht="16.5" thickBot="1">
      <c r="A2040" s="28" t="s">
        <v>40</v>
      </c>
      <c r="B2040" s="59" t="s">
        <v>43</v>
      </c>
      <c r="C2040" s="34">
        <f t="shared" si="349"/>
        <v>72</v>
      </c>
      <c r="D2040" s="34">
        <f t="shared" si="349"/>
        <v>14</v>
      </c>
      <c r="E2040" s="34">
        <f t="shared" si="349"/>
        <v>19</v>
      </c>
      <c r="F2040" s="34">
        <f t="shared" si="349"/>
        <v>31</v>
      </c>
      <c r="G2040" s="34">
        <f t="shared" si="349"/>
        <v>2</v>
      </c>
      <c r="H2040" s="34">
        <f t="shared" si="349"/>
        <v>-13</v>
      </c>
      <c r="I2040" s="34">
        <f t="shared" si="349"/>
        <v>3</v>
      </c>
      <c r="J2040" s="34">
        <f t="shared" si="349"/>
        <v>20</v>
      </c>
      <c r="K2040" s="34">
        <f t="shared" si="349"/>
        <v>18</v>
      </c>
      <c r="L2040" s="34">
        <f t="shared" si="349"/>
        <v>3</v>
      </c>
      <c r="M2040" s="32">
        <v>16.899999999999999</v>
      </c>
    </row>
    <row r="2041" spans="1:13" ht="16.5" thickBot="1">
      <c r="A2041" s="33" t="s">
        <v>41</v>
      </c>
      <c r="B2041" s="60" t="s">
        <v>43</v>
      </c>
      <c r="C2041" s="34">
        <f t="shared" si="349"/>
        <v>30</v>
      </c>
      <c r="D2041" s="34">
        <f t="shared" si="349"/>
        <v>16</v>
      </c>
      <c r="E2041" s="34">
        <f t="shared" si="349"/>
        <v>37</v>
      </c>
      <c r="F2041" s="34">
        <f t="shared" si="349"/>
        <v>23</v>
      </c>
      <c r="G2041" s="34">
        <f t="shared" si="349"/>
        <v>37</v>
      </c>
      <c r="H2041" s="34" t="e">
        <f t="shared" si="349"/>
        <v>#VALUE!</v>
      </c>
      <c r="I2041" s="34" t="e">
        <f t="shared" si="349"/>
        <v>#VALUE!</v>
      </c>
      <c r="J2041" s="34" t="e">
        <f t="shared" si="349"/>
        <v>#VALUE!</v>
      </c>
      <c r="K2041" s="34" t="e">
        <f t="shared" si="349"/>
        <v>#VALUE!</v>
      </c>
      <c r="L2041" s="34" t="e">
        <f>K2010-L2011</f>
        <v>#VALUE!</v>
      </c>
      <c r="M2041" s="35">
        <v>29.4</v>
      </c>
    </row>
    <row r="2042" spans="1:13" ht="17.25" thickTop="1" thickBot="1">
      <c r="A2042" s="37" t="s">
        <v>42</v>
      </c>
      <c r="B2042" s="38" t="s">
        <v>43</v>
      </c>
      <c r="C2042" s="39" t="s">
        <v>47</v>
      </c>
      <c r="D2042" s="39" t="s">
        <v>47</v>
      </c>
      <c r="E2042" s="39" t="s">
        <v>47</v>
      </c>
      <c r="F2042" s="39" t="s">
        <v>47</v>
      </c>
      <c r="G2042" s="39">
        <f t="shared" ref="G2042:L2042" si="350">B2006-G2011</f>
        <v>365</v>
      </c>
      <c r="H2042" s="39" t="e">
        <f t="shared" si="350"/>
        <v>#VALUE!</v>
      </c>
      <c r="I2042" s="39" t="e">
        <f t="shared" si="350"/>
        <v>#VALUE!</v>
      </c>
      <c r="J2042" s="39" t="e">
        <f t="shared" si="350"/>
        <v>#VALUE!</v>
      </c>
      <c r="K2042" s="39" t="e">
        <f t="shared" si="350"/>
        <v>#VALUE!</v>
      </c>
      <c r="L2042" s="39" t="e">
        <f t="shared" si="350"/>
        <v>#VALUE!</v>
      </c>
      <c r="M2042" s="40">
        <v>362.5</v>
      </c>
    </row>
    <row r="2043" spans="1:13" ht="15.75">
      <c r="A2043" s="41"/>
      <c r="B2043" s="42"/>
      <c r="C2043" s="43"/>
      <c r="D2043" s="43"/>
      <c r="E2043" s="43"/>
      <c r="F2043" s="43"/>
      <c r="G2043" s="43"/>
      <c r="H2043" s="44"/>
      <c r="I2043" s="44"/>
      <c r="J2043" s="44"/>
      <c r="K2043" s="44"/>
      <c r="L2043" s="44"/>
      <c r="M2043" s="43"/>
    </row>
    <row r="2044" spans="1:13" ht="15.75">
      <c r="A2044" s="61"/>
      <c r="B2044" s="62"/>
      <c r="C2044" s="63"/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</row>
    <row r="2045" spans="1:13" ht="15.75">
      <c r="A2045" s="21" t="s">
        <v>148</v>
      </c>
      <c r="B2045" s="21"/>
      <c r="C2045" s="21"/>
      <c r="D2045" s="21"/>
      <c r="E2045" s="21"/>
      <c r="F2045" s="21"/>
      <c r="G2045" s="21"/>
      <c r="H2045" s="22"/>
      <c r="I2045" s="22"/>
      <c r="J2045" s="22"/>
      <c r="K2045" s="22"/>
      <c r="L2045" s="22"/>
      <c r="M2045" s="23"/>
    </row>
    <row r="2046" spans="1:13" ht="16.5" thickBot="1">
      <c r="A2046" s="24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3"/>
    </row>
    <row r="2047" spans="1:13" ht="32.25" thickBot="1">
      <c r="A2047" s="3" t="s">
        <v>27</v>
      </c>
      <c r="B2047" s="4" t="s">
        <v>52</v>
      </c>
      <c r="C2047" s="4" t="s">
        <v>53</v>
      </c>
      <c r="D2047" s="4" t="s">
        <v>54</v>
      </c>
      <c r="E2047" s="4" t="s">
        <v>55</v>
      </c>
      <c r="F2047" s="4" t="s">
        <v>56</v>
      </c>
      <c r="G2047" s="4" t="s">
        <v>57</v>
      </c>
      <c r="H2047" s="4" t="s">
        <v>58</v>
      </c>
      <c r="I2047" s="4" t="s">
        <v>59</v>
      </c>
      <c r="J2047" s="4" t="s">
        <v>60</v>
      </c>
      <c r="K2047" s="4" t="s">
        <v>61</v>
      </c>
      <c r="L2047" s="4" t="s">
        <v>62</v>
      </c>
      <c r="M2047" s="58" t="s">
        <v>28</v>
      </c>
    </row>
    <row r="2048" spans="1:13" ht="16.5" thickBot="1">
      <c r="A2048" s="28" t="s">
        <v>30</v>
      </c>
      <c r="B2048" s="47" t="s">
        <v>47</v>
      </c>
      <c r="C2048" s="48"/>
      <c r="D2048" s="48" t="e">
        <f>(C1999-D2000)/C1999</f>
        <v>#VALUE!</v>
      </c>
      <c r="E2048" s="48" t="e">
        <f>(D1999-E2000)/D1999</f>
        <v>#VALUE!</v>
      </c>
      <c r="F2048" s="48"/>
      <c r="G2048" s="48"/>
      <c r="H2048" s="48"/>
      <c r="I2048" s="48"/>
      <c r="J2048" s="48"/>
      <c r="K2048" s="48"/>
      <c r="L2048" s="48"/>
      <c r="M2048" s="49">
        <v>1</v>
      </c>
    </row>
    <row r="2049" spans="1:14" ht="16.5" thickBot="1">
      <c r="A2049" s="28" t="s">
        <v>31</v>
      </c>
      <c r="B2049" s="47" t="s">
        <v>47</v>
      </c>
      <c r="C2049" s="48"/>
      <c r="D2049" s="48"/>
      <c r="E2049" s="48"/>
      <c r="F2049" s="48"/>
      <c r="G2049" s="48"/>
      <c r="H2049" s="48"/>
      <c r="I2049" s="48"/>
      <c r="J2049" s="48"/>
      <c r="K2049" s="48" t="e">
        <f>(J2000-K2001)/J2000</f>
        <v>#VALUE!</v>
      </c>
      <c r="L2049" s="48"/>
      <c r="M2049" s="6" t="s">
        <v>243</v>
      </c>
    </row>
    <row r="2050" spans="1:14" ht="16.5" thickBot="1">
      <c r="A2050" s="28" t="s">
        <v>32</v>
      </c>
      <c r="B2050" s="47" t="s">
        <v>47</v>
      </c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9"/>
    </row>
    <row r="2051" spans="1:14" ht="16.5" thickBot="1">
      <c r="A2051" s="28" t="s">
        <v>33</v>
      </c>
      <c r="B2051" s="47" t="s">
        <v>47</v>
      </c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9"/>
    </row>
    <row r="2052" spans="1:14" ht="16.5" thickBot="1">
      <c r="A2052" s="28" t="s">
        <v>34</v>
      </c>
      <c r="B2052" s="47" t="s">
        <v>47</v>
      </c>
      <c r="C2052" s="48">
        <f t="shared" ref="C2052:L2059" si="351">(B2003-C2004)/B2003</f>
        <v>-3.3118279569892475</v>
      </c>
      <c r="D2052" s="48">
        <f t="shared" si="351"/>
        <v>-2.722772277227723</v>
      </c>
      <c r="E2052" s="48">
        <f t="shared" si="351"/>
        <v>-6.2075471698113205</v>
      </c>
      <c r="F2052" s="48">
        <f t="shared" si="351"/>
        <v>-4.515625</v>
      </c>
      <c r="G2052" s="48">
        <f t="shared" si="351"/>
        <v>-11.071428571428571</v>
      </c>
      <c r="H2052" s="48" t="e">
        <f t="shared" si="351"/>
        <v>#VALUE!</v>
      </c>
      <c r="I2052" s="48"/>
      <c r="J2052" s="48">
        <f t="shared" si="351"/>
        <v>-5.3035714285714288</v>
      </c>
      <c r="K2052" s="48">
        <f t="shared" si="351"/>
        <v>-9.6333333333333329</v>
      </c>
      <c r="L2052" s="48"/>
      <c r="M2052" s="6" t="s">
        <v>243</v>
      </c>
    </row>
    <row r="2053" spans="1:14" ht="16.5" thickBot="1">
      <c r="A2053" s="28" t="s">
        <v>35</v>
      </c>
      <c r="B2053" s="47" t="s">
        <v>47</v>
      </c>
      <c r="C2053" s="48">
        <f t="shared" si="351"/>
        <v>6.9230769230769235E-2</v>
      </c>
      <c r="D2053" s="48">
        <f t="shared" si="351"/>
        <v>4.9875311720698257E-2</v>
      </c>
      <c r="E2053" s="48">
        <f t="shared" si="351"/>
        <v>6.6489361702127658E-2</v>
      </c>
      <c r="F2053" s="48">
        <f t="shared" si="351"/>
        <v>4.712041884816754E-2</v>
      </c>
      <c r="G2053" s="48">
        <f t="shared" si="351"/>
        <v>4.2492917847025496E-2</v>
      </c>
      <c r="H2053" s="48">
        <f t="shared" si="351"/>
        <v>3.8461538461538464E-2</v>
      </c>
      <c r="I2053" s="48">
        <f t="shared" si="351"/>
        <v>-2.5236593059936908E-2</v>
      </c>
      <c r="J2053" s="48">
        <f t="shared" si="351"/>
        <v>0.10540540540540541</v>
      </c>
      <c r="K2053" s="48">
        <f t="shared" si="351"/>
        <v>-1.4164305949008499E-2</v>
      </c>
      <c r="L2053" s="48">
        <f t="shared" si="351"/>
        <v>2.8213166144200628E-2</v>
      </c>
      <c r="M2053" s="49">
        <v>4.0788799035098716E-2</v>
      </c>
    </row>
    <row r="2054" spans="1:14" ht="16.5" thickBot="1">
      <c r="A2054" s="28" t="s">
        <v>36</v>
      </c>
      <c r="B2054" s="47" t="s">
        <v>47</v>
      </c>
      <c r="C2054" s="48">
        <f t="shared" si="351"/>
        <v>2.7918781725888325E-2</v>
      </c>
      <c r="D2054" s="48">
        <f t="shared" si="351"/>
        <v>-6.0606060606060608E-2</v>
      </c>
      <c r="E2054" s="48">
        <f t="shared" si="351"/>
        <v>-1.5748031496062992E-2</v>
      </c>
      <c r="F2054" s="48">
        <f t="shared" si="351"/>
        <v>0.12250712250712251</v>
      </c>
      <c r="G2054" s="48">
        <f t="shared" si="351"/>
        <v>-2.7472527472527472E-2</v>
      </c>
      <c r="H2054" s="48">
        <f t="shared" si="351"/>
        <v>-2.0710059171597635E-2</v>
      </c>
      <c r="I2054" s="48">
        <f t="shared" si="351"/>
        <v>-2.4615384615384615E-2</v>
      </c>
      <c r="J2054" s="48">
        <f t="shared" si="351"/>
        <v>0.53230769230769226</v>
      </c>
      <c r="K2054" s="48">
        <f t="shared" si="351"/>
        <v>-0.16314199395770393</v>
      </c>
      <c r="L2054" s="48">
        <f t="shared" si="351"/>
        <v>6.7039106145251395E-2</v>
      </c>
      <c r="M2054" s="49">
        <v>4.3747864536661726E-2</v>
      </c>
    </row>
    <row r="2055" spans="1:14" ht="16.5" thickBot="1">
      <c r="A2055" s="28" t="s">
        <v>37</v>
      </c>
      <c r="B2055" s="47" t="s">
        <v>47</v>
      </c>
      <c r="C2055" s="48">
        <f t="shared" si="351"/>
        <v>0.11197916666666667</v>
      </c>
      <c r="D2055" s="48">
        <f t="shared" si="351"/>
        <v>8.0939947780678853E-2</v>
      </c>
      <c r="E2055" s="48">
        <f t="shared" si="351"/>
        <v>8.5714285714285715E-2</v>
      </c>
      <c r="F2055" s="48">
        <f t="shared" si="351"/>
        <v>0.15503875968992248</v>
      </c>
      <c r="G2055" s="48">
        <f t="shared" si="351"/>
        <v>4.5454545454545456E-2</v>
      </c>
      <c r="H2055" s="48">
        <f t="shared" si="351"/>
        <v>6.1497326203208559E-2</v>
      </c>
      <c r="I2055" s="48">
        <f t="shared" si="351"/>
        <v>4.3478260869565216E-2</v>
      </c>
      <c r="J2055" s="48">
        <f t="shared" si="351"/>
        <v>0.14114114114114115</v>
      </c>
      <c r="K2055" s="48">
        <f t="shared" si="351"/>
        <v>-0.60526315789473684</v>
      </c>
      <c r="L2055" s="48">
        <f t="shared" si="351"/>
        <v>0.43636363636363634</v>
      </c>
      <c r="M2055" s="49">
        <v>5.5634391198891353E-2</v>
      </c>
    </row>
    <row r="2056" spans="1:14" ht="16.5" thickBot="1">
      <c r="A2056" s="28" t="s">
        <v>38</v>
      </c>
      <c r="B2056" s="47" t="s">
        <v>47</v>
      </c>
      <c r="C2056" s="48">
        <f t="shared" si="351"/>
        <v>0.67226890756302526</v>
      </c>
      <c r="D2056" s="48">
        <f t="shared" si="351"/>
        <v>0.58944281524926689</v>
      </c>
      <c r="E2056" s="48">
        <f t="shared" si="351"/>
        <v>0.74715909090909094</v>
      </c>
      <c r="F2056" s="48">
        <f t="shared" si="351"/>
        <v>0.85795454545454541</v>
      </c>
      <c r="G2056" s="48">
        <f t="shared" si="351"/>
        <v>0.89602446483180431</v>
      </c>
      <c r="H2056" s="48">
        <f t="shared" si="351"/>
        <v>0.87755102040816324</v>
      </c>
      <c r="I2056" s="48">
        <f t="shared" si="351"/>
        <v>0.82905982905982911</v>
      </c>
      <c r="J2056" s="48">
        <f t="shared" si="351"/>
        <v>0.86969696969696975</v>
      </c>
      <c r="K2056" s="48">
        <f t="shared" si="351"/>
        <v>0.80769230769230771</v>
      </c>
      <c r="L2056" s="48">
        <f t="shared" si="351"/>
        <v>0.71311475409836067</v>
      </c>
      <c r="M2056" s="49">
        <v>0.78599647049633625</v>
      </c>
    </row>
    <row r="2057" spans="1:14" ht="16.5" thickBot="1">
      <c r="A2057" s="28" t="s">
        <v>39</v>
      </c>
      <c r="B2057" s="47" t="s">
        <v>47</v>
      </c>
      <c r="C2057" s="48">
        <f t="shared" si="351"/>
        <v>0.38738738738738737</v>
      </c>
      <c r="D2057" s="48">
        <f t="shared" si="351"/>
        <v>0.41880341880341881</v>
      </c>
      <c r="E2057" s="48">
        <f t="shared" si="351"/>
        <v>0.37857142857142856</v>
      </c>
      <c r="F2057" s="48">
        <f t="shared" si="351"/>
        <v>0.5730337078651685</v>
      </c>
      <c r="G2057" s="48">
        <f t="shared" si="351"/>
        <v>0.54</v>
      </c>
      <c r="H2057" s="48">
        <f t="shared" si="351"/>
        <v>-0.55882352941176472</v>
      </c>
      <c r="I2057" s="48">
        <f t="shared" si="351"/>
        <v>-0.19444444444444445</v>
      </c>
      <c r="J2057" s="48">
        <f t="shared" si="351"/>
        <v>0.15</v>
      </c>
      <c r="K2057" s="48">
        <f t="shared" si="351"/>
        <v>0.58139534883720934</v>
      </c>
      <c r="L2057" s="48">
        <f t="shared" si="351"/>
        <v>-0.12727272727272726</v>
      </c>
      <c r="M2057" s="49">
        <v>0.21486505903356759</v>
      </c>
    </row>
    <row r="2058" spans="1:14" ht="16.5" thickBot="1">
      <c r="A2058" s="28" t="s">
        <v>40</v>
      </c>
      <c r="B2058" s="47" t="s">
        <v>47</v>
      </c>
      <c r="C2058" s="48">
        <f t="shared" si="351"/>
        <v>0.73469387755102045</v>
      </c>
      <c r="D2058" s="48">
        <f t="shared" si="351"/>
        <v>0.20588235294117646</v>
      </c>
      <c r="E2058" s="48">
        <f t="shared" si="351"/>
        <v>0.27941176470588236</v>
      </c>
      <c r="F2058" s="48">
        <f t="shared" si="351"/>
        <v>0.35632183908045978</v>
      </c>
      <c r="G2058" s="48">
        <f t="shared" si="351"/>
        <v>5.2631578947368418E-2</v>
      </c>
      <c r="H2058" s="48">
        <f t="shared" si="351"/>
        <v>-0.56521739130434778</v>
      </c>
      <c r="I2058" s="48">
        <f t="shared" si="351"/>
        <v>5.6603773584905662E-2</v>
      </c>
      <c r="J2058" s="48">
        <f t="shared" si="351"/>
        <v>0.46511627906976744</v>
      </c>
      <c r="K2058" s="48">
        <f t="shared" si="351"/>
        <v>0.35294117647058826</v>
      </c>
      <c r="L2058" s="48">
        <f t="shared" si="351"/>
        <v>0.16666666666666666</v>
      </c>
      <c r="M2058" s="49">
        <v>0.21050519177134874</v>
      </c>
    </row>
    <row r="2059" spans="1:14" ht="16.5" thickBot="1">
      <c r="A2059" s="33" t="s">
        <v>41</v>
      </c>
      <c r="B2059" s="47" t="s">
        <v>47</v>
      </c>
      <c r="C2059" s="48">
        <f t="shared" si="351"/>
        <v>0.73170731707317072</v>
      </c>
      <c r="D2059" s="48">
        <f t="shared" si="351"/>
        <v>0.61538461538461542</v>
      </c>
      <c r="E2059" s="48">
        <f t="shared" si="351"/>
        <v>0.68518518518518523</v>
      </c>
      <c r="F2059" s="48">
        <f t="shared" si="351"/>
        <v>0.46938775510204084</v>
      </c>
      <c r="G2059" s="48">
        <f t="shared" si="351"/>
        <v>0.6607142857142857</v>
      </c>
      <c r="H2059" s="48" t="e">
        <f t="shared" si="351"/>
        <v>#VALUE!</v>
      </c>
      <c r="I2059" s="48" t="e">
        <f t="shared" si="351"/>
        <v>#VALUE!</v>
      </c>
      <c r="J2059" s="48" t="e">
        <f t="shared" si="351"/>
        <v>#VALUE!</v>
      </c>
      <c r="K2059" s="48" t="e">
        <f t="shared" si="351"/>
        <v>#VALUE!</v>
      </c>
      <c r="L2059" s="48" t="e">
        <f>(K2010-L2011)/K2010</f>
        <v>#VALUE!</v>
      </c>
      <c r="M2059" s="49">
        <v>0.73603413894650072</v>
      </c>
    </row>
    <row r="2060" spans="1:14" ht="17.25" thickTop="1" thickBot="1">
      <c r="A2060" s="64" t="s">
        <v>42</v>
      </c>
      <c r="B2060" s="51"/>
      <c r="C2060" s="51"/>
      <c r="D2060" s="51"/>
      <c r="E2060" s="51"/>
      <c r="F2060" s="51"/>
      <c r="G2060" s="51">
        <f t="shared" ref="G2060:L2060" si="352">(B2006-G2011)/B2006</f>
        <v>0.95052083333333337</v>
      </c>
      <c r="H2060" s="51" t="e">
        <f t="shared" si="352"/>
        <v>#VALUE!</v>
      </c>
      <c r="I2060" s="51" t="e">
        <f t="shared" si="352"/>
        <v>#VALUE!</v>
      </c>
      <c r="J2060" s="51" t="e">
        <f t="shared" si="352"/>
        <v>#VALUE!</v>
      </c>
      <c r="K2060" s="51" t="e">
        <f t="shared" si="352"/>
        <v>#VALUE!</v>
      </c>
      <c r="L2060" s="51" t="e">
        <f t="shared" si="352"/>
        <v>#VALUE!</v>
      </c>
      <c r="M2060" s="49">
        <v>0.97942881760661449</v>
      </c>
    </row>
    <row r="2061" spans="1:14" ht="32.25" thickBot="1">
      <c r="A2061" s="64" t="s">
        <v>67</v>
      </c>
      <c r="B2061" s="53"/>
      <c r="C2061" s="53"/>
      <c r="D2061" s="53"/>
      <c r="E2061" s="53"/>
      <c r="F2061" s="53"/>
      <c r="G2061" s="53"/>
      <c r="H2061" s="53"/>
      <c r="I2061" s="53"/>
      <c r="J2061" s="54"/>
      <c r="K2061" s="54" t="e">
        <f>AVERAGE(G2060:K2060)</f>
        <v>#VALUE!</v>
      </c>
      <c r="L2061" s="54" t="e">
        <f>AVERAGE(H2060:L2060)</f>
        <v>#VALUE!</v>
      </c>
      <c r="M2061" s="54"/>
    </row>
    <row r="2062" spans="1:14" ht="15.75">
      <c r="A2062" s="18"/>
      <c r="B2062" s="20"/>
      <c r="C2062" s="20"/>
      <c r="D2062" s="20"/>
      <c r="E2062" s="20"/>
      <c r="F2062" s="20"/>
      <c r="G2062" s="19"/>
      <c r="H2062" s="19"/>
      <c r="I2062" s="19"/>
      <c r="J2062" s="19"/>
      <c r="K2062" s="19"/>
      <c r="L2062" s="19"/>
    </row>
    <row r="2063" spans="1:14" ht="16.5" thickBot="1">
      <c r="A2063" s="50"/>
      <c r="B2063" s="53"/>
      <c r="C2063" s="53"/>
      <c r="D2063" s="53"/>
      <c r="E2063" s="53"/>
      <c r="F2063" s="53"/>
      <c r="G2063" s="53"/>
      <c r="H2063" s="53"/>
      <c r="I2063" s="53"/>
      <c r="J2063" s="54"/>
      <c r="K2063" s="54"/>
      <c r="L2063" s="54"/>
      <c r="M2063" s="54"/>
      <c r="N2063" s="54"/>
    </row>
    <row r="2065" spans="1:24" ht="15.75">
      <c r="A2065" s="1" t="s">
        <v>149</v>
      </c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</row>
    <row r="2066" spans="1:24" ht="16.5" thickBo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</row>
    <row r="2067" spans="1:24" ht="16.5" thickBot="1">
      <c r="A2067" s="3"/>
      <c r="B2067" s="4" t="s">
        <v>1</v>
      </c>
      <c r="C2067" s="4" t="s">
        <v>2</v>
      </c>
      <c r="D2067" s="4" t="s">
        <v>3</v>
      </c>
      <c r="E2067" s="4" t="s">
        <v>4</v>
      </c>
      <c r="F2067" s="4" t="s">
        <v>5</v>
      </c>
      <c r="G2067" s="4" t="s">
        <v>6</v>
      </c>
      <c r="H2067" s="4" t="s">
        <v>7</v>
      </c>
      <c r="I2067" s="4" t="s">
        <v>8</v>
      </c>
      <c r="J2067" s="4" t="s">
        <v>9</v>
      </c>
      <c r="K2067" s="4" t="s">
        <v>10</v>
      </c>
      <c r="L2067" s="4" t="s">
        <v>11</v>
      </c>
    </row>
    <row r="2068" spans="1:24" ht="16.5" thickBot="1">
      <c r="A2068" s="5" t="s">
        <v>12</v>
      </c>
      <c r="B2068" s="6">
        <v>174</v>
      </c>
      <c r="C2068" s="6">
        <v>185</v>
      </c>
      <c r="D2068" s="6">
        <v>227</v>
      </c>
      <c r="E2068" s="6">
        <v>241</v>
      </c>
      <c r="F2068" s="6">
        <v>231</v>
      </c>
      <c r="G2068" s="8">
        <v>233</v>
      </c>
      <c r="H2068" s="8">
        <v>252</v>
      </c>
      <c r="I2068" s="8">
        <v>226</v>
      </c>
      <c r="J2068" s="8">
        <v>206</v>
      </c>
      <c r="K2068" s="8">
        <v>160</v>
      </c>
      <c r="L2068" s="65">
        <v>111</v>
      </c>
    </row>
    <row r="2069" spans="1:24" ht="16.5" thickBot="1">
      <c r="A2069" s="5">
        <v>1</v>
      </c>
      <c r="B2069" s="6">
        <v>244</v>
      </c>
      <c r="C2069" s="6">
        <v>265</v>
      </c>
      <c r="D2069" s="6">
        <v>309</v>
      </c>
      <c r="E2069" s="6">
        <v>328</v>
      </c>
      <c r="F2069" s="6">
        <v>232</v>
      </c>
      <c r="G2069" s="6">
        <v>253</v>
      </c>
      <c r="H2069" s="6">
        <v>246</v>
      </c>
      <c r="I2069" s="6">
        <v>268</v>
      </c>
      <c r="J2069" s="6">
        <v>185</v>
      </c>
      <c r="K2069" s="6">
        <v>158</v>
      </c>
      <c r="L2069" s="6">
        <v>123</v>
      </c>
    </row>
    <row r="2070" spans="1:24" ht="16.5" thickBot="1">
      <c r="A2070" s="5">
        <v>2</v>
      </c>
      <c r="B2070" s="6">
        <v>251</v>
      </c>
      <c r="C2070" s="6">
        <v>279</v>
      </c>
      <c r="D2070" s="6">
        <v>372</v>
      </c>
      <c r="E2070" s="6">
        <v>391</v>
      </c>
      <c r="F2070" s="6">
        <v>243</v>
      </c>
      <c r="G2070" s="6">
        <v>229</v>
      </c>
      <c r="H2070" s="6">
        <v>268</v>
      </c>
      <c r="I2070" s="6">
        <v>239</v>
      </c>
      <c r="J2070" s="6">
        <v>243</v>
      </c>
      <c r="K2070" s="6">
        <v>131</v>
      </c>
      <c r="L2070" s="6">
        <v>115</v>
      </c>
      <c r="T2070" s="6"/>
      <c r="U2070" s="6"/>
      <c r="V2070" s="6"/>
      <c r="W2070" s="6"/>
      <c r="X2070" s="6"/>
    </row>
    <row r="2071" spans="1:24" ht="16.5" thickBot="1">
      <c r="A2071" s="5">
        <v>3</v>
      </c>
      <c r="B2071" s="6">
        <v>317</v>
      </c>
      <c r="C2071" s="6">
        <v>295</v>
      </c>
      <c r="D2071" s="6">
        <v>314</v>
      </c>
      <c r="E2071" s="6">
        <v>381</v>
      </c>
      <c r="F2071" s="6">
        <v>386</v>
      </c>
      <c r="G2071" s="6">
        <v>299</v>
      </c>
      <c r="H2071" s="6">
        <v>293</v>
      </c>
      <c r="I2071" s="6">
        <v>308</v>
      </c>
      <c r="J2071" s="6">
        <v>264</v>
      </c>
      <c r="K2071" s="6">
        <v>182</v>
      </c>
      <c r="L2071" s="6">
        <v>117</v>
      </c>
      <c r="N2071" s="6"/>
      <c r="O2071" s="6"/>
      <c r="P2071" s="6"/>
      <c r="Q2071" s="6"/>
      <c r="R2071" s="6"/>
      <c r="S2071" s="6"/>
      <c r="T2071" s="6"/>
      <c r="U2071" s="6"/>
    </row>
    <row r="2072" spans="1:24" ht="16.5" thickBot="1">
      <c r="A2072" s="5">
        <v>4</v>
      </c>
      <c r="B2072" s="6">
        <v>1391</v>
      </c>
      <c r="C2072" s="6">
        <v>1270</v>
      </c>
      <c r="D2072" s="6">
        <v>1180</v>
      </c>
      <c r="E2072" s="6">
        <v>1163</v>
      </c>
      <c r="F2072" s="6">
        <v>1087</v>
      </c>
      <c r="G2072" s="6">
        <v>1044</v>
      </c>
      <c r="H2072" s="6">
        <v>1017</v>
      </c>
      <c r="I2072" s="6">
        <v>1034</v>
      </c>
      <c r="J2072" s="6">
        <v>1024</v>
      </c>
      <c r="K2072" s="6">
        <v>1062</v>
      </c>
      <c r="L2072" s="6">
        <v>1103</v>
      </c>
    </row>
    <row r="2073" spans="1:24" ht="16.5" thickBot="1">
      <c r="A2073" s="5">
        <v>5</v>
      </c>
      <c r="B2073" s="6">
        <v>1353</v>
      </c>
      <c r="C2073" s="6">
        <v>1401</v>
      </c>
      <c r="D2073" s="6">
        <v>1312</v>
      </c>
      <c r="E2073" s="6">
        <v>1208</v>
      </c>
      <c r="F2073" s="6">
        <v>1198</v>
      </c>
      <c r="G2073" s="6">
        <v>1094</v>
      </c>
      <c r="H2073" s="6">
        <v>1043</v>
      </c>
      <c r="I2073" s="6">
        <v>1050</v>
      </c>
      <c r="J2073" s="6">
        <v>1061</v>
      </c>
      <c r="K2073" s="6">
        <v>1073</v>
      </c>
      <c r="L2073" s="6">
        <v>1076</v>
      </c>
    </row>
    <row r="2074" spans="1:24" ht="16.5" thickBot="1">
      <c r="A2074" s="5">
        <v>6</v>
      </c>
      <c r="B2074" s="6">
        <v>1328</v>
      </c>
      <c r="C2074" s="6">
        <v>1232</v>
      </c>
      <c r="D2074" s="6">
        <v>1284</v>
      </c>
      <c r="E2074" s="6">
        <v>1194</v>
      </c>
      <c r="F2074" s="6">
        <v>1071</v>
      </c>
      <c r="G2074" s="6">
        <v>1059</v>
      </c>
      <c r="H2074" s="6">
        <v>1029</v>
      </c>
      <c r="I2074" s="6">
        <v>977</v>
      </c>
      <c r="J2074" s="6">
        <v>940</v>
      </c>
      <c r="K2074" s="6">
        <v>933</v>
      </c>
      <c r="L2074" s="6">
        <v>946</v>
      </c>
    </row>
    <row r="2075" spans="1:24" ht="16.5" thickBot="1">
      <c r="A2075" s="5">
        <v>7</v>
      </c>
      <c r="B2075" s="6">
        <v>1391</v>
      </c>
      <c r="C2075" s="6">
        <v>1331</v>
      </c>
      <c r="D2075" s="6">
        <v>1224</v>
      </c>
      <c r="E2075" s="6">
        <v>1290</v>
      </c>
      <c r="F2075" s="6">
        <v>1211</v>
      </c>
      <c r="G2075" s="6">
        <v>1086</v>
      </c>
      <c r="H2075" s="6">
        <v>1087</v>
      </c>
      <c r="I2075" s="6">
        <v>1038</v>
      </c>
      <c r="J2075" s="6">
        <v>989</v>
      </c>
      <c r="K2075" s="6">
        <v>975</v>
      </c>
      <c r="L2075" s="6">
        <v>960</v>
      </c>
    </row>
    <row r="2076" spans="1:24" ht="16.5" thickBot="1">
      <c r="A2076" s="5">
        <v>8</v>
      </c>
      <c r="B2076" s="6">
        <v>1343</v>
      </c>
      <c r="C2076" s="6">
        <v>1443</v>
      </c>
      <c r="D2076" s="6">
        <v>1284</v>
      </c>
      <c r="E2076" s="6">
        <v>1257</v>
      </c>
      <c r="F2076" s="6">
        <v>1319</v>
      </c>
      <c r="G2076" s="6">
        <v>1217</v>
      </c>
      <c r="H2076" s="6">
        <v>1084</v>
      </c>
      <c r="I2076" s="6">
        <v>1095</v>
      </c>
      <c r="J2076" s="6">
        <v>1033</v>
      </c>
      <c r="K2076" s="6">
        <v>1008</v>
      </c>
      <c r="L2076" s="6">
        <v>1005</v>
      </c>
    </row>
    <row r="2077" spans="1:24" ht="16.5" thickBot="1">
      <c r="A2077" s="5">
        <v>9</v>
      </c>
      <c r="B2077" s="6">
        <v>719</v>
      </c>
      <c r="C2077" s="6">
        <v>626</v>
      </c>
      <c r="D2077" s="6">
        <v>619</v>
      </c>
      <c r="E2077" s="6">
        <v>657</v>
      </c>
      <c r="F2077" s="6">
        <v>612</v>
      </c>
      <c r="G2077" s="6">
        <v>453</v>
      </c>
      <c r="H2077" s="6">
        <v>414</v>
      </c>
      <c r="I2077" s="6">
        <v>395</v>
      </c>
      <c r="J2077" s="6">
        <v>366</v>
      </c>
      <c r="K2077" s="6">
        <v>349</v>
      </c>
      <c r="L2077" s="6">
        <v>347</v>
      </c>
    </row>
    <row r="2078" spans="1:24" ht="16.5" thickBot="1">
      <c r="A2078" s="5">
        <v>10</v>
      </c>
      <c r="B2078" s="6">
        <v>723</v>
      </c>
      <c r="C2078" s="6">
        <v>491</v>
      </c>
      <c r="D2078" s="6">
        <v>478</v>
      </c>
      <c r="E2078" s="6">
        <v>494</v>
      </c>
      <c r="F2078" s="6">
        <v>472</v>
      </c>
      <c r="G2078" s="6">
        <v>506</v>
      </c>
      <c r="H2078" s="6">
        <v>444</v>
      </c>
      <c r="I2078" s="6">
        <v>341</v>
      </c>
      <c r="J2078" s="6">
        <v>318</v>
      </c>
      <c r="K2078" s="6">
        <v>346</v>
      </c>
      <c r="L2078" s="6">
        <v>259</v>
      </c>
    </row>
    <row r="2079" spans="1:24" ht="16.5" thickBot="1">
      <c r="A2079" s="5">
        <v>11</v>
      </c>
      <c r="B2079" s="6">
        <v>478</v>
      </c>
      <c r="C2079" s="6">
        <v>465</v>
      </c>
      <c r="D2079" s="6">
        <v>398</v>
      </c>
      <c r="E2079" s="6">
        <v>382</v>
      </c>
      <c r="F2079" s="6">
        <v>376</v>
      </c>
      <c r="G2079" s="6">
        <v>359</v>
      </c>
      <c r="H2079" s="6">
        <v>296</v>
      </c>
      <c r="I2079" s="6">
        <v>294</v>
      </c>
      <c r="J2079" s="6">
        <v>229</v>
      </c>
      <c r="K2079" s="6">
        <v>241</v>
      </c>
      <c r="L2079" s="6">
        <v>226</v>
      </c>
    </row>
    <row r="2080" spans="1:24" ht="16.5" thickBot="1">
      <c r="A2080" s="5">
        <v>12</v>
      </c>
      <c r="B2080" s="6">
        <v>123</v>
      </c>
      <c r="C2080" s="6">
        <v>111</v>
      </c>
      <c r="D2080" s="6">
        <v>158</v>
      </c>
      <c r="E2080" s="6">
        <v>147</v>
      </c>
      <c r="F2080" s="6">
        <v>83</v>
      </c>
      <c r="G2080" s="6">
        <v>138</v>
      </c>
      <c r="H2080" s="6">
        <v>81</v>
      </c>
      <c r="I2080" s="6">
        <v>54</v>
      </c>
      <c r="J2080" s="6">
        <v>49</v>
      </c>
      <c r="K2080" s="6">
        <v>80</v>
      </c>
      <c r="L2080" s="6">
        <v>68</v>
      </c>
    </row>
    <row r="2081" spans="1:13" ht="16.5" thickBot="1">
      <c r="A2081" s="5" t="s">
        <v>13</v>
      </c>
      <c r="E2081" s="6" t="s">
        <v>243</v>
      </c>
      <c r="F2081" s="6" t="s">
        <v>243</v>
      </c>
      <c r="G2081" s="6" t="s">
        <v>243</v>
      </c>
      <c r="H2081" s="6">
        <v>27</v>
      </c>
      <c r="I2081" s="6">
        <v>16</v>
      </c>
      <c r="J2081" s="6">
        <v>23</v>
      </c>
      <c r="K2081" s="6" t="s">
        <v>243</v>
      </c>
      <c r="L2081" s="6">
        <v>16</v>
      </c>
    </row>
    <row r="2082" spans="1:13" ht="32.25" thickBot="1">
      <c r="A2082" s="10" t="s">
        <v>14</v>
      </c>
      <c r="B2082" s="11">
        <v>9835</v>
      </c>
      <c r="C2082" s="11">
        <v>9394</v>
      </c>
      <c r="D2082" s="11">
        <v>9159</v>
      </c>
      <c r="E2082" s="6" t="s">
        <v>243</v>
      </c>
      <c r="F2082" s="6" t="s">
        <v>243</v>
      </c>
      <c r="G2082" s="6" t="s">
        <v>243</v>
      </c>
      <c r="H2082" s="11">
        <v>7581</v>
      </c>
      <c r="I2082" s="11">
        <v>7335</v>
      </c>
      <c r="J2082" s="11">
        <v>6930</v>
      </c>
      <c r="K2082" s="6" t="s">
        <v>243</v>
      </c>
      <c r="L2082" s="11">
        <v>6472</v>
      </c>
    </row>
    <row r="2083" spans="1:13" ht="48" thickBot="1">
      <c r="A2083" s="10" t="s">
        <v>15</v>
      </c>
      <c r="B2083" s="56"/>
      <c r="C2083" s="12">
        <f t="shared" ref="C2083:L2083" si="353">((C2082-B2082)/B2082)</f>
        <v>-4.4839857651245554E-2</v>
      </c>
      <c r="D2083" s="12">
        <f t="shared" si="353"/>
        <v>-2.501596763891846E-2</v>
      </c>
      <c r="E2083" s="12" t="e">
        <f t="shared" si="353"/>
        <v>#VALUE!</v>
      </c>
      <c r="F2083" s="12" t="e">
        <f t="shared" si="353"/>
        <v>#VALUE!</v>
      </c>
      <c r="G2083" s="12" t="e">
        <f t="shared" si="353"/>
        <v>#VALUE!</v>
      </c>
      <c r="H2083" s="12" t="e">
        <f t="shared" si="353"/>
        <v>#VALUE!</v>
      </c>
      <c r="I2083" s="12">
        <f t="shared" si="353"/>
        <v>-3.2449544914918874E-2</v>
      </c>
      <c r="J2083" s="12">
        <f t="shared" si="353"/>
        <v>-5.5214723926380369E-2</v>
      </c>
      <c r="K2083" s="12" t="e">
        <f t="shared" si="353"/>
        <v>#VALUE!</v>
      </c>
      <c r="L2083" s="12" t="e">
        <f t="shared" si="353"/>
        <v>#VALUE!</v>
      </c>
    </row>
    <row r="2084" spans="1:13" ht="48" thickBot="1">
      <c r="A2084" s="10" t="s">
        <v>16</v>
      </c>
      <c r="B2084" s="12"/>
      <c r="C2084" s="12"/>
      <c r="D2084" s="12"/>
      <c r="E2084" s="12"/>
      <c r="F2084" s="13"/>
      <c r="G2084" s="13" t="e">
        <f t="shared" ref="G2084:L2084" si="354">(G2082-B2082)/B2082</f>
        <v>#VALUE!</v>
      </c>
      <c r="H2084" s="13">
        <f t="shared" si="354"/>
        <v>-0.19299552906110284</v>
      </c>
      <c r="I2084" s="13">
        <f t="shared" si="354"/>
        <v>-0.19914837864395676</v>
      </c>
      <c r="J2084" s="13" t="e">
        <f t="shared" si="354"/>
        <v>#VALUE!</v>
      </c>
      <c r="K2084" s="13" t="e">
        <f t="shared" si="354"/>
        <v>#VALUE!</v>
      </c>
      <c r="L2084" s="13" t="e">
        <f t="shared" si="354"/>
        <v>#VALUE!</v>
      </c>
    </row>
    <row r="2085" spans="1:13" ht="48" thickBot="1">
      <c r="A2085" s="10" t="s">
        <v>17</v>
      </c>
      <c r="B2085" s="12"/>
      <c r="C2085" s="12"/>
      <c r="D2085" s="12"/>
      <c r="E2085" s="12"/>
      <c r="F2085" s="12"/>
      <c r="G2085" s="12"/>
      <c r="H2085" s="12"/>
      <c r="I2085" s="12"/>
      <c r="J2085" s="12"/>
      <c r="K2085" s="13"/>
      <c r="L2085" s="13">
        <f>(L2082-B2082)/B2082</f>
        <v>-0.34194204372140313</v>
      </c>
    </row>
    <row r="2086" spans="1:13" ht="32.25" thickBot="1">
      <c r="A2086" s="10" t="s">
        <v>18</v>
      </c>
      <c r="B2086" s="14">
        <v>21502</v>
      </c>
      <c r="C2086" s="14">
        <v>21338</v>
      </c>
      <c r="D2086" s="14">
        <v>21035</v>
      </c>
      <c r="E2086" s="14">
        <v>20587</v>
      </c>
      <c r="F2086" s="14">
        <v>20631</v>
      </c>
      <c r="G2086" s="67">
        <v>20533</v>
      </c>
      <c r="H2086" s="67">
        <v>20478</v>
      </c>
      <c r="I2086" s="67">
        <v>20277</v>
      </c>
      <c r="J2086" s="67">
        <v>19878</v>
      </c>
      <c r="K2086" s="67">
        <v>19864</v>
      </c>
      <c r="L2086" s="68">
        <v>19500</v>
      </c>
    </row>
    <row r="2087" spans="1:13" ht="63.75" thickBot="1">
      <c r="A2087" s="10" t="s">
        <v>19</v>
      </c>
      <c r="B2087" s="16"/>
      <c r="C2087" s="12">
        <f t="shared" ref="C2087:L2087" si="355">(C2086-B2086)/B2086</f>
        <v>-7.6271974700027906E-3</v>
      </c>
      <c r="D2087" s="12">
        <f t="shared" si="355"/>
        <v>-1.4200018745899335E-2</v>
      </c>
      <c r="E2087" s="12">
        <f t="shared" si="355"/>
        <v>-2.1297836938435941E-2</v>
      </c>
      <c r="F2087" s="12">
        <f t="shared" si="355"/>
        <v>2.1372710934084616E-3</v>
      </c>
      <c r="G2087" s="12">
        <f t="shared" si="355"/>
        <v>-4.750133294556735E-3</v>
      </c>
      <c r="H2087" s="12">
        <f t="shared" si="355"/>
        <v>-2.6786149125797498E-3</v>
      </c>
      <c r="I2087" s="12">
        <f t="shared" si="355"/>
        <v>-9.8154116612950478E-3</v>
      </c>
      <c r="J2087" s="12">
        <f t="shared" si="355"/>
        <v>-1.9677467080929132E-2</v>
      </c>
      <c r="K2087" s="12">
        <f t="shared" si="355"/>
        <v>-7.0429620686185738E-4</v>
      </c>
      <c r="L2087" s="12">
        <f t="shared" si="355"/>
        <v>-1.832460732984293E-2</v>
      </c>
    </row>
    <row r="2088" spans="1:13" ht="63.75" thickBot="1">
      <c r="A2088" s="10" t="s">
        <v>20</v>
      </c>
      <c r="B2088" s="16"/>
      <c r="C2088" s="17"/>
      <c r="D2088" s="17"/>
      <c r="E2088" s="17"/>
      <c r="F2088" s="17"/>
      <c r="G2088" s="12">
        <f t="shared" ref="G2088:L2088" si="356">(G2086-B2086)/B2086</f>
        <v>-4.5065575295321368E-2</v>
      </c>
      <c r="H2088" s="12">
        <f t="shared" si="356"/>
        <v>-4.0303683569219234E-2</v>
      </c>
      <c r="I2088" s="12">
        <f t="shared" si="356"/>
        <v>-3.6035179462800097E-2</v>
      </c>
      <c r="J2088" s="12">
        <f t="shared" si="356"/>
        <v>-3.443920920969544E-2</v>
      </c>
      <c r="K2088" s="12">
        <f t="shared" si="356"/>
        <v>-3.7177063642092001E-2</v>
      </c>
      <c r="L2088" s="12">
        <f t="shared" si="356"/>
        <v>-5.0309258267179663E-2</v>
      </c>
    </row>
    <row r="2089" spans="1:13" ht="63.75" thickBot="1">
      <c r="A2089" s="10" t="s">
        <v>21</v>
      </c>
      <c r="B2089" s="16"/>
      <c r="C2089" s="17"/>
      <c r="D2089" s="17"/>
      <c r="E2089" s="17"/>
      <c r="F2089" s="17"/>
      <c r="G2089" s="12"/>
      <c r="H2089" s="12"/>
      <c r="I2089" s="12"/>
      <c r="J2089" s="12"/>
      <c r="K2089" s="12"/>
      <c r="L2089" s="12">
        <f>(L2086-B2086)/B2086</f>
        <v>-9.3107617896009673E-2</v>
      </c>
    </row>
    <row r="2090" spans="1:13" ht="32.25" thickBot="1">
      <c r="A2090" s="10" t="s">
        <v>22</v>
      </c>
      <c r="B2090" s="12">
        <f t="shared" ref="B2090:L2090" si="357">B2082/B2086</f>
        <v>0.45739931169193565</v>
      </c>
      <c r="C2090" s="12">
        <f t="shared" si="357"/>
        <v>0.44024744587121567</v>
      </c>
      <c r="D2090" s="12">
        <f t="shared" si="357"/>
        <v>0.43541716187306867</v>
      </c>
      <c r="E2090" s="12" t="e">
        <f t="shared" si="357"/>
        <v>#VALUE!</v>
      </c>
      <c r="F2090" s="12" t="e">
        <f t="shared" si="357"/>
        <v>#VALUE!</v>
      </c>
      <c r="G2090" s="12" t="e">
        <f t="shared" si="357"/>
        <v>#VALUE!</v>
      </c>
      <c r="H2090" s="12">
        <f t="shared" si="357"/>
        <v>0.3702021681804864</v>
      </c>
      <c r="I2090" s="12">
        <f t="shared" si="357"/>
        <v>0.36173990235241898</v>
      </c>
      <c r="J2090" s="12">
        <f t="shared" si="357"/>
        <v>0.3486266223966194</v>
      </c>
      <c r="K2090" s="12" t="e">
        <f t="shared" si="357"/>
        <v>#VALUE!</v>
      </c>
      <c r="L2090" s="12">
        <f t="shared" si="357"/>
        <v>0.33189743589743592</v>
      </c>
    </row>
    <row r="2091" spans="1:13" ht="63">
      <c r="A2091" s="18" t="s">
        <v>23</v>
      </c>
      <c r="B2091" s="19"/>
      <c r="C2091" s="19">
        <f t="shared" ref="C2091:K2091" si="358">(C2090-B2090)</f>
        <v>-1.715186582071998E-2</v>
      </c>
      <c r="D2091" s="19">
        <f t="shared" si="358"/>
        <v>-4.8302839981470003E-3</v>
      </c>
      <c r="E2091" s="19" t="e">
        <f t="shared" si="358"/>
        <v>#VALUE!</v>
      </c>
      <c r="F2091" s="19" t="e">
        <f t="shared" si="358"/>
        <v>#VALUE!</v>
      </c>
      <c r="G2091" s="19" t="e">
        <f t="shared" si="358"/>
        <v>#VALUE!</v>
      </c>
      <c r="H2091" s="19" t="e">
        <f t="shared" si="358"/>
        <v>#VALUE!</v>
      </c>
      <c r="I2091" s="19">
        <f t="shared" si="358"/>
        <v>-8.4622658280674168E-3</v>
      </c>
      <c r="J2091" s="19">
        <f t="shared" si="358"/>
        <v>-1.3113279955799584E-2</v>
      </c>
      <c r="K2091" s="19" t="e">
        <f t="shared" si="358"/>
        <v>#VALUE!</v>
      </c>
      <c r="L2091" s="19" t="e">
        <f>(L2090-K2090)</f>
        <v>#VALUE!</v>
      </c>
    </row>
    <row r="2092" spans="1:13" ht="63">
      <c r="A2092" s="18" t="s">
        <v>24</v>
      </c>
      <c r="B2092" s="19"/>
      <c r="C2092" s="19"/>
      <c r="D2092" s="19"/>
      <c r="E2092" s="19"/>
      <c r="F2092" s="19"/>
      <c r="G2092" s="19" t="e">
        <f>G2090-B2090</f>
        <v>#VALUE!</v>
      </c>
      <c r="H2092" s="19">
        <f t="shared" ref="H2092:K2092" si="359">H2090-C2090</f>
        <v>-7.0045277690729268E-2</v>
      </c>
      <c r="I2092" s="19">
        <f t="shared" si="359"/>
        <v>-7.3677259520649685E-2</v>
      </c>
      <c r="J2092" s="19" t="e">
        <f t="shared" si="359"/>
        <v>#VALUE!</v>
      </c>
      <c r="K2092" s="19" t="e">
        <f t="shared" si="359"/>
        <v>#VALUE!</v>
      </c>
      <c r="L2092" s="19" t="e">
        <f>L2090-G2090</f>
        <v>#VALUE!</v>
      </c>
    </row>
    <row r="2093" spans="1:13" ht="63">
      <c r="A2093" s="18" t="s">
        <v>25</v>
      </c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>
        <f>L2090-B2090</f>
        <v>-0.12550187579449973</v>
      </c>
    </row>
    <row r="2094" spans="1:13" ht="15.75">
      <c r="A2094" s="18"/>
      <c r="B2094" s="20"/>
      <c r="C2094" s="20"/>
      <c r="D2094" s="20"/>
      <c r="E2094" s="20"/>
      <c r="F2094" s="20"/>
      <c r="G2094" s="19"/>
      <c r="H2094" s="19"/>
      <c r="I2094" s="19"/>
      <c r="J2094" s="19"/>
      <c r="K2094" s="19"/>
      <c r="L2094" s="19"/>
    </row>
    <row r="2095" spans="1:13" ht="15.75">
      <c r="A2095" s="21" t="s">
        <v>150</v>
      </c>
      <c r="B2095" s="21"/>
      <c r="C2095" s="21"/>
      <c r="D2095" s="21"/>
      <c r="E2095" s="21"/>
      <c r="F2095" s="21"/>
      <c r="G2095" s="22"/>
      <c r="H2095" s="22"/>
      <c r="I2095" s="22"/>
      <c r="J2095" s="22"/>
      <c r="K2095" s="22"/>
      <c r="L2095" s="22"/>
      <c r="M2095" s="23"/>
    </row>
    <row r="2096" spans="1:13" ht="16.5" thickBot="1">
      <c r="A2096" s="24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3"/>
    </row>
    <row r="2097" spans="1:13" ht="32.25" thickBot="1">
      <c r="A2097" s="57" t="s">
        <v>27</v>
      </c>
      <c r="B2097" s="4" t="s">
        <v>52</v>
      </c>
      <c r="C2097" s="4" t="s">
        <v>53</v>
      </c>
      <c r="D2097" s="4" t="s">
        <v>54</v>
      </c>
      <c r="E2097" s="4" t="s">
        <v>55</v>
      </c>
      <c r="F2097" s="4" t="s">
        <v>56</v>
      </c>
      <c r="G2097" s="4" t="s">
        <v>57</v>
      </c>
      <c r="H2097" s="4" t="s">
        <v>58</v>
      </c>
      <c r="I2097" s="4" t="s">
        <v>59</v>
      </c>
      <c r="J2097" s="4" t="s">
        <v>60</v>
      </c>
      <c r="K2097" s="4" t="s">
        <v>61</v>
      </c>
      <c r="L2097" s="4" t="s">
        <v>62</v>
      </c>
      <c r="M2097" s="58" t="s">
        <v>28</v>
      </c>
    </row>
    <row r="2098" spans="1:13" ht="16.5" thickBot="1">
      <c r="A2098" s="28" t="s">
        <v>29</v>
      </c>
      <c r="B2098" s="29" t="s">
        <v>47</v>
      </c>
      <c r="C2098" s="29">
        <f t="shared" ref="C2098:L2098" si="360">-C2068</f>
        <v>-185</v>
      </c>
      <c r="D2098" s="29">
        <f t="shared" si="360"/>
        <v>-227</v>
      </c>
      <c r="E2098" s="29">
        <f t="shared" si="360"/>
        <v>-241</v>
      </c>
      <c r="F2098" s="29">
        <f t="shared" si="360"/>
        <v>-231</v>
      </c>
      <c r="G2098" s="29">
        <f t="shared" si="360"/>
        <v>-233</v>
      </c>
      <c r="H2098" s="29">
        <f t="shared" si="360"/>
        <v>-252</v>
      </c>
      <c r="I2098" s="29">
        <f t="shared" si="360"/>
        <v>-226</v>
      </c>
      <c r="J2098" s="29">
        <f t="shared" si="360"/>
        <v>-206</v>
      </c>
      <c r="K2098" s="29">
        <f t="shared" si="360"/>
        <v>-160</v>
      </c>
      <c r="L2098" s="29">
        <f t="shared" si="360"/>
        <v>-111</v>
      </c>
      <c r="M2098" s="30">
        <v>-207.2</v>
      </c>
    </row>
    <row r="2099" spans="1:13" ht="16.5" thickBot="1">
      <c r="A2099" s="28" t="s">
        <v>30</v>
      </c>
      <c r="B2099" s="59" t="s">
        <v>43</v>
      </c>
      <c r="C2099" s="34">
        <f t="shared" ref="C2099:L2110" si="361">B2068-C2069</f>
        <v>-91</v>
      </c>
      <c r="D2099" s="34">
        <f t="shared" si="361"/>
        <v>-124</v>
      </c>
      <c r="E2099" s="34">
        <f t="shared" si="361"/>
        <v>-101</v>
      </c>
      <c r="F2099" s="34">
        <f t="shared" si="361"/>
        <v>9</v>
      </c>
      <c r="G2099" s="34">
        <f t="shared" si="361"/>
        <v>-22</v>
      </c>
      <c r="H2099" s="34">
        <f t="shared" si="361"/>
        <v>-13</v>
      </c>
      <c r="I2099" s="34">
        <f t="shared" si="361"/>
        <v>-16</v>
      </c>
      <c r="J2099" s="34">
        <f t="shared" si="361"/>
        <v>41</v>
      </c>
      <c r="K2099" s="34">
        <f t="shared" si="361"/>
        <v>48</v>
      </c>
      <c r="L2099" s="34">
        <f t="shared" si="361"/>
        <v>37</v>
      </c>
      <c r="M2099" s="32">
        <v>-23.2</v>
      </c>
    </row>
    <row r="2100" spans="1:13" ht="16.5" thickBot="1">
      <c r="A2100" s="28" t="s">
        <v>31</v>
      </c>
      <c r="B2100" s="59" t="s">
        <v>43</v>
      </c>
      <c r="C2100" s="34">
        <f t="shared" si="361"/>
        <v>-35</v>
      </c>
      <c r="D2100" s="34">
        <f t="shared" si="361"/>
        <v>-107</v>
      </c>
      <c r="E2100" s="34">
        <f t="shared" si="361"/>
        <v>-82</v>
      </c>
      <c r="F2100" s="34">
        <f t="shared" si="361"/>
        <v>85</v>
      </c>
      <c r="G2100" s="34">
        <f t="shared" si="361"/>
        <v>3</v>
      </c>
      <c r="H2100" s="34">
        <f t="shared" si="361"/>
        <v>-15</v>
      </c>
      <c r="I2100" s="34">
        <f t="shared" si="361"/>
        <v>7</v>
      </c>
      <c r="J2100" s="34">
        <f t="shared" si="361"/>
        <v>25</v>
      </c>
      <c r="K2100" s="34">
        <f t="shared" si="361"/>
        <v>54</v>
      </c>
      <c r="L2100" s="34">
        <f t="shared" si="361"/>
        <v>43</v>
      </c>
      <c r="M2100" s="32">
        <v>-2.2000000000000002</v>
      </c>
    </row>
    <row r="2101" spans="1:13" ht="16.5" thickBot="1">
      <c r="A2101" s="28" t="s">
        <v>32</v>
      </c>
      <c r="B2101" s="59" t="s">
        <v>43</v>
      </c>
      <c r="C2101" s="34">
        <f t="shared" si="361"/>
        <v>-44</v>
      </c>
      <c r="D2101" s="34">
        <f t="shared" si="361"/>
        <v>-35</v>
      </c>
      <c r="E2101" s="34">
        <f t="shared" si="361"/>
        <v>-9</v>
      </c>
      <c r="F2101" s="34">
        <f t="shared" si="361"/>
        <v>5</v>
      </c>
      <c r="G2101" s="34">
        <f t="shared" si="361"/>
        <v>-56</v>
      </c>
      <c r="H2101" s="34">
        <f t="shared" si="361"/>
        <v>-64</v>
      </c>
      <c r="I2101" s="34">
        <f t="shared" si="361"/>
        <v>-40</v>
      </c>
      <c r="J2101" s="34">
        <f t="shared" si="361"/>
        <v>-25</v>
      </c>
      <c r="K2101" s="34">
        <f t="shared" si="361"/>
        <v>61</v>
      </c>
      <c r="L2101" s="34">
        <f t="shared" si="361"/>
        <v>14</v>
      </c>
      <c r="M2101" s="32">
        <v>-19.3</v>
      </c>
    </row>
    <row r="2102" spans="1:13" ht="16.5" thickBot="1">
      <c r="A2102" s="28" t="s">
        <v>33</v>
      </c>
      <c r="B2102" s="59" t="s">
        <v>43</v>
      </c>
      <c r="C2102" s="34">
        <f t="shared" si="361"/>
        <v>-953</v>
      </c>
      <c r="D2102" s="34">
        <f t="shared" si="361"/>
        <v>-885</v>
      </c>
      <c r="E2102" s="34">
        <f t="shared" si="361"/>
        <v>-849</v>
      </c>
      <c r="F2102" s="34">
        <f t="shared" si="361"/>
        <v>-706</v>
      </c>
      <c r="G2102" s="34">
        <f t="shared" si="361"/>
        <v>-658</v>
      </c>
      <c r="H2102" s="34">
        <f t="shared" si="361"/>
        <v>-718</v>
      </c>
      <c r="I2102" s="34">
        <f t="shared" si="361"/>
        <v>-741</v>
      </c>
      <c r="J2102" s="34">
        <f t="shared" si="361"/>
        <v>-716</v>
      </c>
      <c r="K2102" s="34">
        <f t="shared" si="361"/>
        <v>-798</v>
      </c>
      <c r="L2102" s="34">
        <f t="shared" si="361"/>
        <v>-921</v>
      </c>
      <c r="M2102" s="32">
        <v>-794.5</v>
      </c>
    </row>
    <row r="2103" spans="1:13" ht="16.5" thickBot="1">
      <c r="A2103" s="28" t="s">
        <v>34</v>
      </c>
      <c r="B2103" s="59" t="s">
        <v>43</v>
      </c>
      <c r="C2103" s="34">
        <f t="shared" si="361"/>
        <v>-10</v>
      </c>
      <c r="D2103" s="34">
        <f t="shared" si="361"/>
        <v>-42</v>
      </c>
      <c r="E2103" s="34">
        <f t="shared" si="361"/>
        <v>-28</v>
      </c>
      <c r="F2103" s="34">
        <f t="shared" si="361"/>
        <v>-35</v>
      </c>
      <c r="G2103" s="34">
        <f t="shared" si="361"/>
        <v>-7</v>
      </c>
      <c r="H2103" s="34">
        <f t="shared" si="361"/>
        <v>1</v>
      </c>
      <c r="I2103" s="34">
        <f t="shared" si="361"/>
        <v>-33</v>
      </c>
      <c r="J2103" s="34">
        <f t="shared" si="361"/>
        <v>-27</v>
      </c>
      <c r="K2103" s="34">
        <f t="shared" si="361"/>
        <v>-49</v>
      </c>
      <c r="L2103" s="34">
        <f t="shared" si="361"/>
        <v>-14</v>
      </c>
      <c r="M2103" s="32">
        <v>-24.4</v>
      </c>
    </row>
    <row r="2104" spans="1:13" ht="16.5" thickBot="1">
      <c r="A2104" s="28" t="s">
        <v>35</v>
      </c>
      <c r="B2104" s="59" t="s">
        <v>43</v>
      </c>
      <c r="C2104" s="34">
        <f t="shared" si="361"/>
        <v>121</v>
      </c>
      <c r="D2104" s="34">
        <f t="shared" si="361"/>
        <v>117</v>
      </c>
      <c r="E2104" s="34">
        <f t="shared" si="361"/>
        <v>118</v>
      </c>
      <c r="F2104" s="34">
        <f t="shared" si="361"/>
        <v>137</v>
      </c>
      <c r="G2104" s="34">
        <f t="shared" si="361"/>
        <v>139</v>
      </c>
      <c r="H2104" s="34">
        <f t="shared" si="361"/>
        <v>65</v>
      </c>
      <c r="I2104" s="34">
        <f t="shared" si="361"/>
        <v>66</v>
      </c>
      <c r="J2104" s="34">
        <f t="shared" si="361"/>
        <v>110</v>
      </c>
      <c r="K2104" s="34">
        <f t="shared" si="361"/>
        <v>128</v>
      </c>
      <c r="L2104" s="34">
        <f t="shared" si="361"/>
        <v>127</v>
      </c>
      <c r="M2104" s="32">
        <v>112.8</v>
      </c>
    </row>
    <row r="2105" spans="1:13" ht="16.5" thickBot="1">
      <c r="A2105" s="28" t="s">
        <v>36</v>
      </c>
      <c r="B2105" s="59" t="s">
        <v>43</v>
      </c>
      <c r="C2105" s="34">
        <f t="shared" si="361"/>
        <v>-3</v>
      </c>
      <c r="D2105" s="34">
        <f t="shared" si="361"/>
        <v>8</v>
      </c>
      <c r="E2105" s="34">
        <f t="shared" si="361"/>
        <v>-6</v>
      </c>
      <c r="F2105" s="34">
        <f t="shared" si="361"/>
        <v>-17</v>
      </c>
      <c r="G2105" s="34">
        <f t="shared" si="361"/>
        <v>-15</v>
      </c>
      <c r="H2105" s="34">
        <f t="shared" si="361"/>
        <v>-28</v>
      </c>
      <c r="I2105" s="34">
        <f t="shared" si="361"/>
        <v>-9</v>
      </c>
      <c r="J2105" s="34">
        <f t="shared" si="361"/>
        <v>-12</v>
      </c>
      <c r="K2105" s="34">
        <f t="shared" si="361"/>
        <v>-35</v>
      </c>
      <c r="L2105" s="34">
        <f t="shared" si="361"/>
        <v>-27</v>
      </c>
      <c r="M2105" s="32">
        <v>-14.4</v>
      </c>
    </row>
    <row r="2106" spans="1:13" ht="16.5" thickBot="1">
      <c r="A2106" s="28" t="s">
        <v>37</v>
      </c>
      <c r="B2106" s="59" t="s">
        <v>43</v>
      </c>
      <c r="C2106" s="34">
        <f t="shared" si="361"/>
        <v>-52</v>
      </c>
      <c r="D2106" s="34">
        <f t="shared" si="361"/>
        <v>47</v>
      </c>
      <c r="E2106" s="34">
        <f t="shared" si="361"/>
        <v>-33</v>
      </c>
      <c r="F2106" s="34">
        <f t="shared" si="361"/>
        <v>-29</v>
      </c>
      <c r="G2106" s="34">
        <f t="shared" si="361"/>
        <v>-6</v>
      </c>
      <c r="H2106" s="34">
        <f t="shared" si="361"/>
        <v>2</v>
      </c>
      <c r="I2106" s="34">
        <f t="shared" si="361"/>
        <v>-8</v>
      </c>
      <c r="J2106" s="34">
        <f t="shared" si="361"/>
        <v>5</v>
      </c>
      <c r="K2106" s="34">
        <f t="shared" si="361"/>
        <v>-19</v>
      </c>
      <c r="L2106" s="34">
        <f t="shared" si="361"/>
        <v>-30</v>
      </c>
      <c r="M2106" s="32">
        <v>-12.3</v>
      </c>
    </row>
    <row r="2107" spans="1:13" ht="16.5" thickBot="1">
      <c r="A2107" s="28" t="s">
        <v>38</v>
      </c>
      <c r="B2107" s="59" t="s">
        <v>43</v>
      </c>
      <c r="C2107" s="34">
        <f t="shared" si="361"/>
        <v>717</v>
      </c>
      <c r="D2107" s="34">
        <f t="shared" si="361"/>
        <v>824</v>
      </c>
      <c r="E2107" s="34">
        <f t="shared" si="361"/>
        <v>627</v>
      </c>
      <c r="F2107" s="34">
        <f t="shared" si="361"/>
        <v>645</v>
      </c>
      <c r="G2107" s="34">
        <f t="shared" si="361"/>
        <v>866</v>
      </c>
      <c r="H2107" s="34">
        <f t="shared" si="361"/>
        <v>803</v>
      </c>
      <c r="I2107" s="34">
        <f t="shared" si="361"/>
        <v>689</v>
      </c>
      <c r="J2107" s="34">
        <f t="shared" si="361"/>
        <v>729</v>
      </c>
      <c r="K2107" s="34">
        <f t="shared" si="361"/>
        <v>684</v>
      </c>
      <c r="L2107" s="34">
        <f t="shared" si="361"/>
        <v>661</v>
      </c>
      <c r="M2107" s="32">
        <v>724.5</v>
      </c>
    </row>
    <row r="2108" spans="1:13" ht="16.5" thickBot="1">
      <c r="A2108" s="28" t="s">
        <v>39</v>
      </c>
      <c r="B2108" s="59" t="s">
        <v>43</v>
      </c>
      <c r="C2108" s="34">
        <f t="shared" si="361"/>
        <v>228</v>
      </c>
      <c r="D2108" s="34">
        <f t="shared" si="361"/>
        <v>148</v>
      </c>
      <c r="E2108" s="34">
        <f t="shared" si="361"/>
        <v>125</v>
      </c>
      <c r="F2108" s="34">
        <f t="shared" si="361"/>
        <v>185</v>
      </c>
      <c r="G2108" s="34">
        <f t="shared" si="361"/>
        <v>106</v>
      </c>
      <c r="H2108" s="34">
        <f t="shared" si="361"/>
        <v>9</v>
      </c>
      <c r="I2108" s="34">
        <f t="shared" si="361"/>
        <v>73</v>
      </c>
      <c r="J2108" s="34">
        <f t="shared" si="361"/>
        <v>77</v>
      </c>
      <c r="K2108" s="34">
        <f t="shared" si="361"/>
        <v>20</v>
      </c>
      <c r="L2108" s="34">
        <f t="shared" si="361"/>
        <v>90</v>
      </c>
      <c r="M2108" s="32">
        <v>106.1</v>
      </c>
    </row>
    <row r="2109" spans="1:13" ht="16.5" thickBot="1">
      <c r="A2109" s="28" t="s">
        <v>40</v>
      </c>
      <c r="B2109" s="59" t="s">
        <v>43</v>
      </c>
      <c r="C2109" s="34">
        <f t="shared" si="361"/>
        <v>258</v>
      </c>
      <c r="D2109" s="34">
        <f t="shared" si="361"/>
        <v>93</v>
      </c>
      <c r="E2109" s="34">
        <f t="shared" si="361"/>
        <v>96</v>
      </c>
      <c r="F2109" s="34">
        <f t="shared" si="361"/>
        <v>118</v>
      </c>
      <c r="G2109" s="34">
        <f t="shared" si="361"/>
        <v>113</v>
      </c>
      <c r="H2109" s="34">
        <f t="shared" si="361"/>
        <v>210</v>
      </c>
      <c r="I2109" s="34">
        <f t="shared" si="361"/>
        <v>150</v>
      </c>
      <c r="J2109" s="34">
        <f t="shared" si="361"/>
        <v>112</v>
      </c>
      <c r="K2109" s="34">
        <f t="shared" si="361"/>
        <v>77</v>
      </c>
      <c r="L2109" s="34">
        <f t="shared" si="361"/>
        <v>120</v>
      </c>
      <c r="M2109" s="32">
        <v>134.69999999999999</v>
      </c>
    </row>
    <row r="2110" spans="1:13" ht="16.5" thickBot="1">
      <c r="A2110" s="33" t="s">
        <v>41</v>
      </c>
      <c r="B2110" s="60" t="s">
        <v>43</v>
      </c>
      <c r="C2110" s="34">
        <f t="shared" si="361"/>
        <v>367</v>
      </c>
      <c r="D2110" s="34">
        <f t="shared" si="361"/>
        <v>307</v>
      </c>
      <c r="E2110" s="34">
        <f t="shared" si="361"/>
        <v>251</v>
      </c>
      <c r="F2110" s="34">
        <f t="shared" si="361"/>
        <v>299</v>
      </c>
      <c r="G2110" s="34">
        <f t="shared" si="361"/>
        <v>238</v>
      </c>
      <c r="H2110" s="34">
        <f t="shared" si="361"/>
        <v>278</v>
      </c>
      <c r="I2110" s="34">
        <f t="shared" si="361"/>
        <v>242</v>
      </c>
      <c r="J2110" s="34">
        <f t="shared" si="361"/>
        <v>245</v>
      </c>
      <c r="K2110" s="34">
        <f t="shared" si="361"/>
        <v>149</v>
      </c>
      <c r="L2110" s="34">
        <f>K2079-L2080</f>
        <v>173</v>
      </c>
      <c r="M2110" s="35">
        <v>254.9</v>
      </c>
    </row>
    <row r="2111" spans="1:13" ht="17.25" thickTop="1" thickBot="1">
      <c r="A2111" s="37" t="s">
        <v>42</v>
      </c>
      <c r="B2111" s="38" t="s">
        <v>43</v>
      </c>
      <c r="C2111" s="39" t="s">
        <v>47</v>
      </c>
      <c r="D2111" s="39" t="s">
        <v>47</v>
      </c>
      <c r="E2111" s="39" t="s">
        <v>47</v>
      </c>
      <c r="F2111" s="39" t="s">
        <v>47</v>
      </c>
      <c r="G2111" s="39">
        <f t="shared" ref="G2111:L2111" si="362">B2075-G2080</f>
        <v>1253</v>
      </c>
      <c r="H2111" s="39">
        <f t="shared" si="362"/>
        <v>1250</v>
      </c>
      <c r="I2111" s="39">
        <f t="shared" si="362"/>
        <v>1170</v>
      </c>
      <c r="J2111" s="39">
        <f t="shared" si="362"/>
        <v>1241</v>
      </c>
      <c r="K2111" s="39">
        <f t="shared" si="362"/>
        <v>1131</v>
      </c>
      <c r="L2111" s="39">
        <f t="shared" si="362"/>
        <v>1018</v>
      </c>
      <c r="M2111" s="40">
        <v>1177.1666666666667</v>
      </c>
    </row>
    <row r="2112" spans="1:13" ht="15.75">
      <c r="A2112" s="41"/>
      <c r="B2112" s="42"/>
      <c r="C2112" s="43"/>
      <c r="D2112" s="43"/>
      <c r="E2112" s="43"/>
      <c r="F2112" s="43"/>
      <c r="G2112" s="43"/>
      <c r="H2112" s="44"/>
      <c r="I2112" s="44"/>
      <c r="J2112" s="44"/>
      <c r="K2112" s="44"/>
      <c r="L2112" s="44"/>
      <c r="M2112" s="43"/>
    </row>
    <row r="2113" spans="1:13" ht="15.75">
      <c r="A2113" s="61"/>
      <c r="B2113" s="62"/>
      <c r="C2113" s="63"/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</row>
    <row r="2114" spans="1:13" ht="15.75">
      <c r="A2114" s="21" t="s">
        <v>151</v>
      </c>
      <c r="B2114" s="21"/>
      <c r="C2114" s="21"/>
      <c r="D2114" s="21"/>
      <c r="E2114" s="21"/>
      <c r="F2114" s="21"/>
      <c r="G2114" s="21"/>
      <c r="H2114" s="22"/>
      <c r="I2114" s="22"/>
      <c r="J2114" s="22"/>
      <c r="K2114" s="22"/>
      <c r="L2114" s="22"/>
      <c r="M2114" s="23"/>
    </row>
    <row r="2115" spans="1:13" ht="16.5" thickBot="1">
      <c r="A2115" s="24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3"/>
    </row>
    <row r="2116" spans="1:13" ht="32.25" thickBot="1">
      <c r="A2116" s="3" t="s">
        <v>27</v>
      </c>
      <c r="B2116" s="4" t="s">
        <v>52</v>
      </c>
      <c r="C2116" s="4" t="s">
        <v>53</v>
      </c>
      <c r="D2116" s="4" t="s">
        <v>54</v>
      </c>
      <c r="E2116" s="4" t="s">
        <v>55</v>
      </c>
      <c r="F2116" s="4" t="s">
        <v>56</v>
      </c>
      <c r="G2116" s="4" t="s">
        <v>57</v>
      </c>
      <c r="H2116" s="4" t="s">
        <v>58</v>
      </c>
      <c r="I2116" s="4" t="s">
        <v>59</v>
      </c>
      <c r="J2116" s="4" t="s">
        <v>60</v>
      </c>
      <c r="K2116" s="4" t="s">
        <v>61</v>
      </c>
      <c r="L2116" s="4" t="s">
        <v>62</v>
      </c>
      <c r="M2116" s="58" t="s">
        <v>28</v>
      </c>
    </row>
    <row r="2117" spans="1:13" ht="16.5" thickBot="1">
      <c r="A2117" s="28" t="s">
        <v>30</v>
      </c>
      <c r="B2117" s="47" t="s">
        <v>47</v>
      </c>
      <c r="C2117" s="48">
        <f t="shared" ref="C2117:L2128" si="363">(B2068-C2069)/B2068</f>
        <v>-0.52298850574712641</v>
      </c>
      <c r="D2117" s="48">
        <f t="shared" si="363"/>
        <v>-0.67027027027027031</v>
      </c>
      <c r="E2117" s="48">
        <f t="shared" si="363"/>
        <v>-0.44493392070484583</v>
      </c>
      <c r="F2117" s="48">
        <f t="shared" si="363"/>
        <v>3.7344398340248962E-2</v>
      </c>
      <c r="G2117" s="48">
        <f t="shared" si="363"/>
        <v>-9.5238095238095233E-2</v>
      </c>
      <c r="H2117" s="48">
        <f t="shared" si="363"/>
        <v>-5.5793991416309016E-2</v>
      </c>
      <c r="I2117" s="48">
        <f t="shared" si="363"/>
        <v>-6.3492063492063489E-2</v>
      </c>
      <c r="J2117" s="48">
        <f t="shared" si="363"/>
        <v>0.18141592920353983</v>
      </c>
      <c r="K2117" s="48">
        <f t="shared" si="363"/>
        <v>0.23300970873786409</v>
      </c>
      <c r="L2117" s="48">
        <f t="shared" si="363"/>
        <v>0.23125000000000001</v>
      </c>
      <c r="M2117" s="49">
        <v>-0.11696968105870573</v>
      </c>
    </row>
    <row r="2118" spans="1:13" ht="16.5" thickBot="1">
      <c r="A2118" s="28" t="s">
        <v>31</v>
      </c>
      <c r="B2118" s="47" t="s">
        <v>47</v>
      </c>
      <c r="C2118" s="48">
        <f t="shared" si="363"/>
        <v>-0.14344262295081966</v>
      </c>
      <c r="D2118" s="48">
        <f t="shared" si="363"/>
        <v>-0.4037735849056604</v>
      </c>
      <c r="E2118" s="48">
        <f t="shared" si="363"/>
        <v>-0.26537216828478966</v>
      </c>
      <c r="F2118" s="48">
        <f t="shared" si="363"/>
        <v>0.25914634146341464</v>
      </c>
      <c r="G2118" s="48">
        <f t="shared" si="363"/>
        <v>1.2931034482758621E-2</v>
      </c>
      <c r="H2118" s="48">
        <f t="shared" si="363"/>
        <v>-5.9288537549407112E-2</v>
      </c>
      <c r="I2118" s="48">
        <f t="shared" si="363"/>
        <v>2.8455284552845527E-2</v>
      </c>
      <c r="J2118" s="48">
        <f t="shared" si="363"/>
        <v>9.3283582089552244E-2</v>
      </c>
      <c r="K2118" s="48">
        <f t="shared" si="363"/>
        <v>0.29189189189189191</v>
      </c>
      <c r="L2118" s="48">
        <f t="shared" si="363"/>
        <v>0.27215189873417722</v>
      </c>
      <c r="M2118" s="49">
        <v>8.598311952396331E-3</v>
      </c>
    </row>
    <row r="2119" spans="1:13" ht="16.5" thickBot="1">
      <c r="A2119" s="28" t="s">
        <v>32</v>
      </c>
      <c r="B2119" s="47" t="s">
        <v>47</v>
      </c>
      <c r="C2119" s="48">
        <f t="shared" si="363"/>
        <v>-0.1752988047808765</v>
      </c>
      <c r="D2119" s="48">
        <f t="shared" si="363"/>
        <v>-0.12544802867383512</v>
      </c>
      <c r="E2119" s="48">
        <f t="shared" si="363"/>
        <v>-2.4193548387096774E-2</v>
      </c>
      <c r="F2119" s="48">
        <f t="shared" si="363"/>
        <v>1.278772378516624E-2</v>
      </c>
      <c r="G2119" s="48">
        <f t="shared" si="363"/>
        <v>-0.23045267489711935</v>
      </c>
      <c r="H2119" s="48">
        <f t="shared" si="363"/>
        <v>-0.27947598253275108</v>
      </c>
      <c r="I2119" s="48">
        <f t="shared" si="363"/>
        <v>-0.14925373134328357</v>
      </c>
      <c r="J2119" s="48">
        <f t="shared" si="363"/>
        <v>-0.10460251046025104</v>
      </c>
      <c r="K2119" s="48">
        <f t="shared" si="363"/>
        <v>0.25102880658436216</v>
      </c>
      <c r="L2119" s="48">
        <f t="shared" si="363"/>
        <v>0.10687022900763359</v>
      </c>
      <c r="M2119" s="49">
        <v>-7.1803852169805144E-2</v>
      </c>
    </row>
    <row r="2120" spans="1:13" ht="16.5" thickBot="1">
      <c r="A2120" s="28" t="s">
        <v>33</v>
      </c>
      <c r="B2120" s="47" t="s">
        <v>47</v>
      </c>
      <c r="C2120" s="48">
        <f t="shared" si="363"/>
        <v>-3.0063091482649842</v>
      </c>
      <c r="D2120" s="48">
        <f t="shared" si="363"/>
        <v>-3</v>
      </c>
      <c r="E2120" s="48">
        <f t="shared" si="363"/>
        <v>-2.7038216560509554</v>
      </c>
      <c r="F2120" s="48">
        <f t="shared" si="363"/>
        <v>-1.853018372703412</v>
      </c>
      <c r="G2120" s="48">
        <f t="shared" si="363"/>
        <v>-1.7046632124352332</v>
      </c>
      <c r="H2120" s="48">
        <f t="shared" si="363"/>
        <v>-2.4013377926421406</v>
      </c>
      <c r="I2120" s="48">
        <f t="shared" si="363"/>
        <v>-2.5290102389078499</v>
      </c>
      <c r="J2120" s="48">
        <f t="shared" si="363"/>
        <v>-2.3246753246753249</v>
      </c>
      <c r="K2120" s="48">
        <f t="shared" si="363"/>
        <v>-3.0227272727272729</v>
      </c>
      <c r="L2120" s="48">
        <f t="shared" si="363"/>
        <v>-5.0604395604395602</v>
      </c>
      <c r="M2120" s="49">
        <v>-2.7606002578846733</v>
      </c>
    </row>
    <row r="2121" spans="1:13" ht="16.5" thickBot="1">
      <c r="A2121" s="28" t="s">
        <v>34</v>
      </c>
      <c r="B2121" s="47" t="s">
        <v>47</v>
      </c>
      <c r="C2121" s="48">
        <f t="shared" si="363"/>
        <v>-7.1890726096333572E-3</v>
      </c>
      <c r="D2121" s="48">
        <f t="shared" si="363"/>
        <v>-3.3070866141732283E-2</v>
      </c>
      <c r="E2121" s="48">
        <f t="shared" si="363"/>
        <v>-2.3728813559322035E-2</v>
      </c>
      <c r="F2121" s="48">
        <f t="shared" si="363"/>
        <v>-3.0094582975064489E-2</v>
      </c>
      <c r="G2121" s="48">
        <f t="shared" si="363"/>
        <v>-6.439742410303588E-3</v>
      </c>
      <c r="H2121" s="48">
        <f t="shared" si="363"/>
        <v>9.5785440613026815E-4</v>
      </c>
      <c r="I2121" s="48">
        <f t="shared" si="363"/>
        <v>-3.2448377581120944E-2</v>
      </c>
      <c r="J2121" s="48">
        <f t="shared" si="363"/>
        <v>-2.6112185686653772E-2</v>
      </c>
      <c r="K2121" s="48">
        <f t="shared" si="363"/>
        <v>-4.78515625E-2</v>
      </c>
      <c r="L2121" s="48">
        <f t="shared" si="363"/>
        <v>-1.3182674199623353E-2</v>
      </c>
      <c r="M2121" s="49">
        <v>-2.1916002325732355E-2</v>
      </c>
    </row>
    <row r="2122" spans="1:13" ht="16.5" thickBot="1">
      <c r="A2122" s="28" t="s">
        <v>35</v>
      </c>
      <c r="B2122" s="47" t="s">
        <v>47</v>
      </c>
      <c r="C2122" s="48">
        <f t="shared" si="363"/>
        <v>8.943089430894309E-2</v>
      </c>
      <c r="D2122" s="48">
        <f t="shared" si="363"/>
        <v>8.3511777301927201E-2</v>
      </c>
      <c r="E2122" s="48">
        <f t="shared" si="363"/>
        <v>8.9939024390243899E-2</v>
      </c>
      <c r="F2122" s="48">
        <f t="shared" si="363"/>
        <v>0.11341059602649006</v>
      </c>
      <c r="G2122" s="48">
        <f t="shared" si="363"/>
        <v>0.11602671118530884</v>
      </c>
      <c r="H2122" s="48">
        <f t="shared" si="363"/>
        <v>5.9414990859232172E-2</v>
      </c>
      <c r="I2122" s="48">
        <f t="shared" si="363"/>
        <v>6.327900287631831E-2</v>
      </c>
      <c r="J2122" s="48">
        <f t="shared" si="363"/>
        <v>0.10476190476190476</v>
      </c>
      <c r="K2122" s="48">
        <f t="shared" si="363"/>
        <v>0.12064090480678605</v>
      </c>
      <c r="L2122" s="48">
        <f t="shared" si="363"/>
        <v>0.11835973904939422</v>
      </c>
      <c r="M2122" s="49">
        <v>9.5877554556654851E-2</v>
      </c>
    </row>
    <row r="2123" spans="1:13" ht="16.5" thickBot="1">
      <c r="A2123" s="28" t="s">
        <v>36</v>
      </c>
      <c r="B2123" s="47" t="s">
        <v>47</v>
      </c>
      <c r="C2123" s="48">
        <f t="shared" si="363"/>
        <v>-2.2590361445783132E-3</v>
      </c>
      <c r="D2123" s="48">
        <f t="shared" si="363"/>
        <v>6.4935064935064939E-3</v>
      </c>
      <c r="E2123" s="48">
        <f t="shared" si="363"/>
        <v>-4.6728971962616819E-3</v>
      </c>
      <c r="F2123" s="48">
        <f t="shared" si="363"/>
        <v>-1.423785594639866E-2</v>
      </c>
      <c r="G2123" s="48">
        <f t="shared" si="363"/>
        <v>-1.4005602240896359E-2</v>
      </c>
      <c r="H2123" s="48">
        <f t="shared" si="363"/>
        <v>-2.644003777148253E-2</v>
      </c>
      <c r="I2123" s="48">
        <f t="shared" si="363"/>
        <v>-8.7463556851311956E-3</v>
      </c>
      <c r="J2123" s="48">
        <f t="shared" si="363"/>
        <v>-1.2282497441146366E-2</v>
      </c>
      <c r="K2123" s="48">
        <f t="shared" si="363"/>
        <v>-3.7234042553191488E-2</v>
      </c>
      <c r="L2123" s="48">
        <f t="shared" si="363"/>
        <v>-2.8938906752411574E-2</v>
      </c>
      <c r="M2123" s="49">
        <v>-1.4232372523799167E-2</v>
      </c>
    </row>
    <row r="2124" spans="1:13" ht="16.5" thickBot="1">
      <c r="A2124" s="28" t="s">
        <v>37</v>
      </c>
      <c r="B2124" s="47" t="s">
        <v>47</v>
      </c>
      <c r="C2124" s="48">
        <f t="shared" si="363"/>
        <v>-3.7383177570093455E-2</v>
      </c>
      <c r="D2124" s="48">
        <f t="shared" si="363"/>
        <v>3.5311795642374154E-2</v>
      </c>
      <c r="E2124" s="48">
        <f t="shared" si="363"/>
        <v>-2.6960784313725492E-2</v>
      </c>
      <c r="F2124" s="48">
        <f t="shared" si="363"/>
        <v>-2.2480620155038759E-2</v>
      </c>
      <c r="G2124" s="48">
        <f t="shared" si="363"/>
        <v>-4.9545829892650699E-3</v>
      </c>
      <c r="H2124" s="48">
        <f t="shared" si="363"/>
        <v>1.841620626151013E-3</v>
      </c>
      <c r="I2124" s="48">
        <f t="shared" si="363"/>
        <v>-7.3597056117755289E-3</v>
      </c>
      <c r="J2124" s="48">
        <f t="shared" si="363"/>
        <v>4.8169556840077067E-3</v>
      </c>
      <c r="K2124" s="48">
        <f t="shared" si="363"/>
        <v>-1.9211324570273004E-2</v>
      </c>
      <c r="L2124" s="48">
        <f t="shared" si="363"/>
        <v>-3.0769230769230771E-2</v>
      </c>
      <c r="M2124" s="49">
        <v>-1.0714905402686919E-2</v>
      </c>
    </row>
    <row r="2125" spans="1:13" ht="16.5" thickBot="1">
      <c r="A2125" s="28" t="s">
        <v>38</v>
      </c>
      <c r="B2125" s="47" t="s">
        <v>47</v>
      </c>
      <c r="C2125" s="48">
        <f t="shared" si="363"/>
        <v>0.53387937453462397</v>
      </c>
      <c r="D2125" s="48">
        <f t="shared" si="363"/>
        <v>0.57103257103257099</v>
      </c>
      <c r="E2125" s="48">
        <f t="shared" si="363"/>
        <v>0.48831775700934582</v>
      </c>
      <c r="F2125" s="48">
        <f t="shared" si="363"/>
        <v>0.51312649164677804</v>
      </c>
      <c r="G2125" s="48">
        <f t="shared" si="363"/>
        <v>0.65655799848369978</v>
      </c>
      <c r="H2125" s="48">
        <f t="shared" si="363"/>
        <v>0.65981922760887424</v>
      </c>
      <c r="I2125" s="48">
        <f t="shared" si="363"/>
        <v>0.63560885608856088</v>
      </c>
      <c r="J2125" s="48">
        <f t="shared" si="363"/>
        <v>0.66575342465753429</v>
      </c>
      <c r="K2125" s="48">
        <f t="shared" si="363"/>
        <v>0.66214908034849951</v>
      </c>
      <c r="L2125" s="48">
        <f t="shared" si="363"/>
        <v>0.65575396825396826</v>
      </c>
      <c r="M2125" s="49">
        <v>0.60419987496644567</v>
      </c>
    </row>
    <row r="2126" spans="1:13" ht="16.5" thickBot="1">
      <c r="A2126" s="28" t="s">
        <v>39</v>
      </c>
      <c r="B2126" s="47" t="s">
        <v>47</v>
      </c>
      <c r="C2126" s="48">
        <f t="shared" si="363"/>
        <v>0.31710709318497915</v>
      </c>
      <c r="D2126" s="48">
        <f t="shared" si="363"/>
        <v>0.2364217252396166</v>
      </c>
      <c r="E2126" s="48">
        <f t="shared" si="363"/>
        <v>0.20193861066235863</v>
      </c>
      <c r="F2126" s="48">
        <f t="shared" si="363"/>
        <v>0.28158295281582951</v>
      </c>
      <c r="G2126" s="48">
        <f t="shared" si="363"/>
        <v>0.17320261437908496</v>
      </c>
      <c r="H2126" s="48">
        <f t="shared" si="363"/>
        <v>1.9867549668874173E-2</v>
      </c>
      <c r="I2126" s="48">
        <f t="shared" si="363"/>
        <v>0.17632850241545894</v>
      </c>
      <c r="J2126" s="48">
        <f t="shared" si="363"/>
        <v>0.19493670886075951</v>
      </c>
      <c r="K2126" s="48">
        <f t="shared" si="363"/>
        <v>5.4644808743169397E-2</v>
      </c>
      <c r="L2126" s="48">
        <f t="shared" si="363"/>
        <v>0.25787965616045844</v>
      </c>
      <c r="M2126" s="49">
        <v>0.19139102221305893</v>
      </c>
    </row>
    <row r="2127" spans="1:13" ht="16.5" thickBot="1">
      <c r="A2127" s="28" t="s">
        <v>40</v>
      </c>
      <c r="B2127" s="47" t="s">
        <v>47</v>
      </c>
      <c r="C2127" s="48">
        <f t="shared" si="363"/>
        <v>0.35684647302904565</v>
      </c>
      <c r="D2127" s="48">
        <f t="shared" si="363"/>
        <v>0.18940936863543789</v>
      </c>
      <c r="E2127" s="48">
        <f t="shared" si="363"/>
        <v>0.20083682008368201</v>
      </c>
      <c r="F2127" s="48">
        <f t="shared" si="363"/>
        <v>0.23886639676113361</v>
      </c>
      <c r="G2127" s="48">
        <f t="shared" si="363"/>
        <v>0.23940677966101695</v>
      </c>
      <c r="H2127" s="48">
        <f t="shared" si="363"/>
        <v>0.41501976284584979</v>
      </c>
      <c r="I2127" s="48">
        <f t="shared" si="363"/>
        <v>0.33783783783783783</v>
      </c>
      <c r="J2127" s="48">
        <f t="shared" si="363"/>
        <v>0.3284457478005865</v>
      </c>
      <c r="K2127" s="48">
        <f t="shared" si="363"/>
        <v>0.24213836477987422</v>
      </c>
      <c r="L2127" s="48">
        <f t="shared" si="363"/>
        <v>0.34682080924855491</v>
      </c>
      <c r="M2127" s="49">
        <v>0.28956283606830191</v>
      </c>
    </row>
    <row r="2128" spans="1:13" ht="16.5" thickBot="1">
      <c r="A2128" s="33" t="s">
        <v>41</v>
      </c>
      <c r="B2128" s="47" t="s">
        <v>47</v>
      </c>
      <c r="C2128" s="48">
        <f t="shared" si="363"/>
        <v>0.76778242677824271</v>
      </c>
      <c r="D2128" s="48">
        <f t="shared" si="363"/>
        <v>0.66021505376344081</v>
      </c>
      <c r="E2128" s="48">
        <f t="shared" si="363"/>
        <v>0.6306532663316583</v>
      </c>
      <c r="F2128" s="48">
        <f t="shared" si="363"/>
        <v>0.7827225130890052</v>
      </c>
      <c r="G2128" s="48">
        <f t="shared" si="363"/>
        <v>0.63297872340425532</v>
      </c>
      <c r="H2128" s="48">
        <f t="shared" si="363"/>
        <v>0.77437325905292476</v>
      </c>
      <c r="I2128" s="48">
        <f t="shared" si="363"/>
        <v>0.81756756756756754</v>
      </c>
      <c r="J2128" s="48">
        <f t="shared" si="363"/>
        <v>0.83333333333333337</v>
      </c>
      <c r="K2128" s="48">
        <f t="shared" si="363"/>
        <v>0.6506550218340611</v>
      </c>
      <c r="L2128" s="48">
        <f>(K2079-L2080)/K2079</f>
        <v>0.71784232365145229</v>
      </c>
      <c r="M2128" s="49">
        <v>0.72681234888059421</v>
      </c>
    </row>
    <row r="2129" spans="1:21" ht="17.25" thickTop="1" thickBot="1">
      <c r="A2129" s="64" t="s">
        <v>42</v>
      </c>
      <c r="B2129" s="51"/>
      <c r="C2129" s="51"/>
      <c r="D2129" s="51"/>
      <c r="E2129" s="51"/>
      <c r="F2129" s="51"/>
      <c r="G2129" s="51">
        <f t="shared" ref="G2129:L2129" si="364">(B2075-G2080)/B2075</f>
        <v>0.90079079798705963</v>
      </c>
      <c r="H2129" s="51">
        <f t="shared" si="364"/>
        <v>0.9391435011269722</v>
      </c>
      <c r="I2129" s="51">
        <f t="shared" si="364"/>
        <v>0.95588235294117652</v>
      </c>
      <c r="J2129" s="51">
        <f t="shared" si="364"/>
        <v>0.96201550387596901</v>
      </c>
      <c r="K2129" s="51">
        <f t="shared" si="364"/>
        <v>0.93393889347646575</v>
      </c>
      <c r="L2129" s="51">
        <f t="shared" si="364"/>
        <v>0.93738489871086561</v>
      </c>
      <c r="M2129" s="49">
        <v>0.93819265801975149</v>
      </c>
    </row>
    <row r="2130" spans="1:21" ht="32.25" thickBot="1">
      <c r="A2130" s="64" t="s">
        <v>67</v>
      </c>
      <c r="B2130" s="53"/>
      <c r="C2130" s="53"/>
      <c r="D2130" s="53"/>
      <c r="E2130" s="53"/>
      <c r="F2130" s="53"/>
      <c r="G2130" s="53"/>
      <c r="H2130" s="53"/>
      <c r="I2130" s="53"/>
      <c r="J2130" s="54"/>
      <c r="K2130" s="54">
        <f>AVERAGE(G2129:K2129)</f>
        <v>0.93835420988152873</v>
      </c>
      <c r="L2130" s="54">
        <f>AVERAGE(H2129:L2129)</f>
        <v>0.94567303002628977</v>
      </c>
      <c r="M2130" s="54"/>
    </row>
    <row r="2131" spans="1:21" ht="15.75">
      <c r="A2131" s="18"/>
      <c r="B2131" s="20"/>
      <c r="C2131" s="20"/>
      <c r="D2131" s="20"/>
      <c r="E2131" s="20"/>
      <c r="F2131" s="20"/>
      <c r="G2131" s="19"/>
      <c r="H2131" s="19"/>
      <c r="I2131" s="19"/>
      <c r="J2131" s="19"/>
      <c r="K2131" s="19"/>
      <c r="L2131" s="19"/>
    </row>
    <row r="2132" spans="1:21" ht="16.5" thickBot="1">
      <c r="A2132" s="50"/>
      <c r="B2132" s="53"/>
      <c r="C2132" s="53"/>
      <c r="D2132" s="53"/>
      <c r="E2132" s="53"/>
      <c r="F2132" s="53"/>
      <c r="G2132" s="53"/>
      <c r="H2132" s="53"/>
      <c r="I2132" s="53"/>
      <c r="J2132" s="54"/>
      <c r="K2132" s="54"/>
      <c r="L2132" s="54"/>
      <c r="M2132" s="54"/>
      <c r="N2132" s="54"/>
    </row>
    <row r="2134" spans="1:21" ht="15.75">
      <c r="A2134" s="1" t="s">
        <v>152</v>
      </c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</row>
    <row r="2135" spans="1:21" ht="16.5" thickBo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</row>
    <row r="2136" spans="1:21" ht="16.5" thickBot="1">
      <c r="A2136" s="3"/>
      <c r="B2136" s="4" t="s">
        <v>1</v>
      </c>
      <c r="C2136" s="4" t="s">
        <v>2</v>
      </c>
      <c r="D2136" s="4" t="s">
        <v>3</v>
      </c>
      <c r="E2136" s="4" t="s">
        <v>4</v>
      </c>
      <c r="F2136" s="4" t="s">
        <v>5</v>
      </c>
      <c r="G2136" s="4" t="s">
        <v>6</v>
      </c>
      <c r="H2136" s="4" t="s">
        <v>7</v>
      </c>
      <c r="I2136" s="4" t="s">
        <v>8</v>
      </c>
      <c r="J2136" s="4" t="s">
        <v>9</v>
      </c>
      <c r="K2136" s="4" t="s">
        <v>10</v>
      </c>
      <c r="L2136" s="4" t="s">
        <v>11</v>
      </c>
    </row>
    <row r="2137" spans="1:21" ht="16.5" thickBot="1">
      <c r="A2137" s="5" t="s">
        <v>12</v>
      </c>
      <c r="B2137" s="6">
        <v>319</v>
      </c>
      <c r="C2137" s="6">
        <v>193</v>
      </c>
      <c r="D2137" s="6">
        <v>148</v>
      </c>
      <c r="E2137" s="6">
        <v>152</v>
      </c>
      <c r="F2137" s="6">
        <v>143</v>
      </c>
      <c r="G2137" s="6">
        <v>81</v>
      </c>
      <c r="H2137" s="6">
        <v>20</v>
      </c>
      <c r="I2137" s="6">
        <v>21</v>
      </c>
      <c r="J2137" s="6"/>
      <c r="K2137" s="6"/>
      <c r="L2137" s="6"/>
    </row>
    <row r="2138" spans="1:21" ht="16.5" thickBot="1">
      <c r="A2138" s="5">
        <v>1</v>
      </c>
      <c r="B2138" s="6">
        <v>356</v>
      </c>
      <c r="C2138" s="6">
        <v>223</v>
      </c>
      <c r="D2138" s="6">
        <v>179</v>
      </c>
      <c r="E2138" s="6">
        <v>150</v>
      </c>
      <c r="F2138" s="6">
        <v>150</v>
      </c>
      <c r="G2138" s="6">
        <v>128</v>
      </c>
      <c r="H2138" s="6">
        <v>34</v>
      </c>
      <c r="I2138" s="6">
        <v>60</v>
      </c>
      <c r="J2138" s="6">
        <v>56</v>
      </c>
    </row>
    <row r="2139" spans="1:21" ht="16.5" thickBot="1">
      <c r="A2139" s="5">
        <v>2</v>
      </c>
      <c r="B2139" s="6">
        <v>365</v>
      </c>
      <c r="C2139" s="6">
        <v>175</v>
      </c>
      <c r="D2139" s="6">
        <v>219</v>
      </c>
      <c r="E2139" s="6">
        <v>182</v>
      </c>
      <c r="F2139" s="6">
        <v>171</v>
      </c>
      <c r="G2139" s="6">
        <v>81</v>
      </c>
      <c r="H2139" s="6">
        <v>17</v>
      </c>
      <c r="I2139" s="6">
        <v>13</v>
      </c>
      <c r="J2139" s="6">
        <v>11</v>
      </c>
    </row>
    <row r="2140" spans="1:21" ht="16.5" thickBot="1">
      <c r="A2140" s="5">
        <v>3</v>
      </c>
      <c r="B2140" s="6">
        <v>381</v>
      </c>
      <c r="C2140" s="6">
        <v>240</v>
      </c>
      <c r="D2140" s="6">
        <v>218</v>
      </c>
      <c r="E2140" s="6">
        <v>214</v>
      </c>
      <c r="F2140" s="6">
        <v>200</v>
      </c>
      <c r="G2140" s="6">
        <v>107</v>
      </c>
      <c r="H2140" s="6">
        <v>36</v>
      </c>
      <c r="I2140" s="6">
        <v>68</v>
      </c>
      <c r="J2140" s="6">
        <v>15</v>
      </c>
      <c r="L2140" s="6">
        <v>13</v>
      </c>
    </row>
    <row r="2141" spans="1:21" ht="16.5" thickBot="1">
      <c r="A2141" s="5">
        <v>4</v>
      </c>
      <c r="B2141" s="6">
        <v>554</v>
      </c>
      <c r="C2141" s="6">
        <v>476</v>
      </c>
      <c r="D2141" s="6">
        <v>355</v>
      </c>
      <c r="E2141" s="6">
        <v>301</v>
      </c>
      <c r="F2141" s="6">
        <v>279</v>
      </c>
      <c r="G2141" s="6">
        <v>324</v>
      </c>
      <c r="H2141" s="6">
        <v>333</v>
      </c>
      <c r="I2141" s="6">
        <v>275</v>
      </c>
      <c r="J2141" s="6">
        <v>374</v>
      </c>
      <c r="K2141" s="6">
        <v>192</v>
      </c>
      <c r="L2141" s="6">
        <v>141</v>
      </c>
      <c r="N2141" s="6"/>
      <c r="O2141" s="6"/>
      <c r="P2141" s="6"/>
      <c r="T2141" s="6"/>
      <c r="U2141" s="6"/>
    </row>
    <row r="2142" spans="1:21" ht="16.5" thickBot="1">
      <c r="A2142" s="5">
        <v>5</v>
      </c>
      <c r="B2142" s="6">
        <v>621</v>
      </c>
      <c r="C2142" s="6">
        <v>669</v>
      </c>
      <c r="D2142" s="6">
        <v>547</v>
      </c>
      <c r="E2142" s="6">
        <v>408</v>
      </c>
      <c r="F2142" s="6">
        <v>486</v>
      </c>
      <c r="G2142" s="6">
        <v>467</v>
      </c>
      <c r="H2142" s="6">
        <v>513</v>
      </c>
      <c r="I2142" s="6">
        <v>558</v>
      </c>
      <c r="J2142" s="6">
        <v>569</v>
      </c>
      <c r="K2142" s="6">
        <v>541</v>
      </c>
      <c r="L2142" s="6">
        <v>502</v>
      </c>
      <c r="N2142" s="6"/>
      <c r="O2142" s="6"/>
      <c r="P2142" s="6"/>
      <c r="Q2142" s="6"/>
      <c r="R2142" s="6"/>
      <c r="S2142" s="6"/>
      <c r="T2142" s="6"/>
    </row>
    <row r="2143" spans="1:21" ht="16.5" thickBot="1">
      <c r="A2143" s="5">
        <v>6</v>
      </c>
      <c r="B2143" s="6">
        <v>676</v>
      </c>
      <c r="C2143" s="6">
        <v>668</v>
      </c>
      <c r="D2143" s="6">
        <v>654</v>
      </c>
      <c r="E2143" s="6">
        <v>384</v>
      </c>
      <c r="F2143" s="6">
        <v>498</v>
      </c>
      <c r="G2143" s="6">
        <v>539</v>
      </c>
      <c r="H2143" s="6">
        <v>509</v>
      </c>
      <c r="I2143" s="6">
        <v>552</v>
      </c>
      <c r="J2143" s="6">
        <v>571</v>
      </c>
      <c r="K2143" s="6">
        <v>543</v>
      </c>
      <c r="L2143" s="6">
        <v>522</v>
      </c>
    </row>
    <row r="2144" spans="1:21" ht="16.5" thickBot="1">
      <c r="A2144" s="5">
        <v>7</v>
      </c>
      <c r="B2144" s="6">
        <v>624</v>
      </c>
      <c r="C2144" s="6">
        <v>677</v>
      </c>
      <c r="D2144" s="6">
        <v>610</v>
      </c>
      <c r="E2144" s="6">
        <v>582</v>
      </c>
      <c r="F2144" s="6">
        <v>557</v>
      </c>
      <c r="G2144" s="6">
        <v>427</v>
      </c>
      <c r="H2144" s="6">
        <v>408</v>
      </c>
      <c r="I2144" s="6">
        <v>383</v>
      </c>
      <c r="J2144" s="6">
        <v>566</v>
      </c>
      <c r="K2144" s="6">
        <v>530</v>
      </c>
      <c r="L2144" s="6">
        <v>469</v>
      </c>
    </row>
    <row r="2145" spans="1:12" ht="16.5" thickBot="1">
      <c r="A2145" s="5">
        <v>8</v>
      </c>
      <c r="B2145" s="6">
        <v>613</v>
      </c>
      <c r="C2145" s="6">
        <v>456</v>
      </c>
      <c r="D2145" s="6">
        <v>610</v>
      </c>
      <c r="E2145" s="6">
        <v>597</v>
      </c>
      <c r="F2145" s="6">
        <v>579</v>
      </c>
      <c r="G2145" s="6">
        <v>545</v>
      </c>
      <c r="H2145" s="6">
        <v>417</v>
      </c>
      <c r="I2145" s="6">
        <v>567</v>
      </c>
      <c r="J2145" s="6">
        <v>547</v>
      </c>
      <c r="K2145" s="6">
        <v>514</v>
      </c>
      <c r="L2145" s="6">
        <v>513</v>
      </c>
    </row>
    <row r="2146" spans="1:12" ht="16.5" thickBot="1">
      <c r="A2146" s="5">
        <v>9</v>
      </c>
      <c r="B2146" s="6">
        <v>389</v>
      </c>
      <c r="C2146" s="6">
        <v>407</v>
      </c>
      <c r="D2146" s="6">
        <v>346</v>
      </c>
      <c r="E2146" s="6">
        <v>353</v>
      </c>
      <c r="F2146" s="6">
        <v>302</v>
      </c>
      <c r="G2146" s="6">
        <v>174</v>
      </c>
      <c r="H2146" s="6">
        <v>236</v>
      </c>
      <c r="I2146" s="6">
        <v>266</v>
      </c>
      <c r="J2146" s="6">
        <v>332</v>
      </c>
      <c r="K2146" s="6">
        <v>167</v>
      </c>
      <c r="L2146" s="6">
        <v>180</v>
      </c>
    </row>
    <row r="2147" spans="1:12" ht="16.5" thickBot="1">
      <c r="A2147" s="5">
        <v>10</v>
      </c>
      <c r="B2147" s="6">
        <v>280</v>
      </c>
      <c r="C2147" s="6">
        <v>285</v>
      </c>
      <c r="D2147" s="6">
        <v>303</v>
      </c>
      <c r="E2147" s="6">
        <v>274</v>
      </c>
      <c r="F2147" s="6">
        <v>306</v>
      </c>
      <c r="G2147" s="6">
        <v>216</v>
      </c>
      <c r="H2147" s="6">
        <v>214</v>
      </c>
      <c r="I2147" s="6">
        <v>161</v>
      </c>
      <c r="J2147" s="6">
        <v>145</v>
      </c>
      <c r="K2147" s="6">
        <v>137</v>
      </c>
      <c r="L2147" s="6">
        <v>123</v>
      </c>
    </row>
    <row r="2148" spans="1:12" ht="16.5" thickBot="1">
      <c r="A2148" s="5">
        <v>11</v>
      </c>
      <c r="B2148" s="6">
        <v>198</v>
      </c>
      <c r="C2148" s="6">
        <v>229</v>
      </c>
      <c r="D2148" s="6">
        <v>56</v>
      </c>
      <c r="E2148" s="6">
        <v>190</v>
      </c>
      <c r="F2148" s="6">
        <v>176</v>
      </c>
      <c r="G2148" s="6">
        <v>193</v>
      </c>
      <c r="H2148" s="6">
        <v>164</v>
      </c>
      <c r="I2148" s="6">
        <v>177</v>
      </c>
      <c r="J2148" s="6">
        <v>128</v>
      </c>
      <c r="K2148" s="6">
        <v>82</v>
      </c>
      <c r="L2148" s="6">
        <v>127</v>
      </c>
    </row>
    <row r="2149" spans="1:12" ht="16.5" thickBot="1">
      <c r="A2149" s="5">
        <v>12</v>
      </c>
      <c r="B2149" s="6">
        <v>47</v>
      </c>
      <c r="C2149" s="6">
        <v>62</v>
      </c>
      <c r="D2149" s="6">
        <v>24</v>
      </c>
      <c r="E2149" s="6">
        <v>77</v>
      </c>
      <c r="F2149" s="6">
        <v>74</v>
      </c>
      <c r="G2149" s="6">
        <v>64</v>
      </c>
      <c r="H2149" s="6">
        <v>88</v>
      </c>
      <c r="I2149" s="6">
        <v>74</v>
      </c>
      <c r="J2149" s="6">
        <v>141</v>
      </c>
      <c r="K2149" s="6">
        <v>80</v>
      </c>
      <c r="L2149" s="6">
        <v>55</v>
      </c>
    </row>
    <row r="2150" spans="1:12" ht="16.5" thickBot="1">
      <c r="A2150" s="5" t="s">
        <v>13</v>
      </c>
      <c r="B2150" s="6"/>
      <c r="C2150" s="6"/>
      <c r="D2150" s="6"/>
      <c r="E2150" s="6"/>
      <c r="F2150" s="55"/>
      <c r="G2150" s="8"/>
      <c r="H2150" s="8"/>
      <c r="I2150" s="8"/>
      <c r="J2150" s="8"/>
      <c r="K2150" s="8"/>
      <c r="L2150" s="9"/>
    </row>
    <row r="2151" spans="1:12" ht="32.25" thickBot="1">
      <c r="A2151" s="10" t="s">
        <v>14</v>
      </c>
      <c r="B2151" s="11">
        <f t="shared" ref="B2151:L2151" si="365">SUM(B2137:B2150)</f>
        <v>5423</v>
      </c>
      <c r="C2151" s="11">
        <f t="shared" si="365"/>
        <v>4760</v>
      </c>
      <c r="D2151" s="11">
        <f t="shared" si="365"/>
        <v>4269</v>
      </c>
      <c r="E2151" s="11">
        <f t="shared" si="365"/>
        <v>3864</v>
      </c>
      <c r="F2151" s="11">
        <f t="shared" si="365"/>
        <v>3921</v>
      </c>
      <c r="G2151" s="11">
        <f t="shared" si="365"/>
        <v>3346</v>
      </c>
      <c r="H2151" s="11">
        <f t="shared" si="365"/>
        <v>2989</v>
      </c>
      <c r="I2151" s="11">
        <f t="shared" si="365"/>
        <v>3175</v>
      </c>
      <c r="J2151" s="11">
        <f t="shared" si="365"/>
        <v>3455</v>
      </c>
      <c r="K2151" s="11">
        <f t="shared" si="365"/>
        <v>2786</v>
      </c>
      <c r="L2151" s="11">
        <f t="shared" si="365"/>
        <v>2645</v>
      </c>
    </row>
    <row r="2152" spans="1:12" ht="48" thickBot="1">
      <c r="A2152" s="10" t="s">
        <v>15</v>
      </c>
      <c r="B2152" s="56"/>
      <c r="C2152" s="12">
        <f t="shared" ref="C2152:L2152" si="366">((C2151-B2151)/B2151)</f>
        <v>-0.12225705329153605</v>
      </c>
      <c r="D2152" s="12">
        <f t="shared" si="366"/>
        <v>-0.10315126050420168</v>
      </c>
      <c r="E2152" s="12">
        <f t="shared" si="366"/>
        <v>-9.4869992972593117E-2</v>
      </c>
      <c r="F2152" s="12">
        <f t="shared" si="366"/>
        <v>1.4751552795031056E-2</v>
      </c>
      <c r="G2152" s="12">
        <f t="shared" si="366"/>
        <v>-0.14664626370823769</v>
      </c>
      <c r="H2152" s="12">
        <f t="shared" si="366"/>
        <v>-0.10669456066945607</v>
      </c>
      <c r="I2152" s="12">
        <f t="shared" si="366"/>
        <v>6.2228169956507193E-2</v>
      </c>
      <c r="J2152" s="12">
        <f t="shared" si="366"/>
        <v>8.8188976377952755E-2</v>
      </c>
      <c r="K2152" s="12">
        <f t="shared" si="366"/>
        <v>-0.19363241678726484</v>
      </c>
      <c r="L2152" s="12">
        <f t="shared" si="366"/>
        <v>-5.0610193826274227E-2</v>
      </c>
    </row>
    <row r="2153" spans="1:12" ht="48" thickBot="1">
      <c r="A2153" s="10" t="s">
        <v>16</v>
      </c>
      <c r="B2153" s="12"/>
      <c r="C2153" s="12"/>
      <c r="D2153" s="12"/>
      <c r="E2153" s="12"/>
      <c r="F2153" s="13"/>
      <c r="G2153" s="13">
        <f t="shared" ref="G2153:L2153" si="367">(G2151-B2151)/B2151</f>
        <v>-0.38299834040199154</v>
      </c>
      <c r="H2153" s="13">
        <f t="shared" si="367"/>
        <v>-0.37205882352941178</v>
      </c>
      <c r="I2153" s="13">
        <f t="shared" si="367"/>
        <v>-0.25626610447411574</v>
      </c>
      <c r="J2153" s="13">
        <f t="shared" si="367"/>
        <v>-0.10584886128364389</v>
      </c>
      <c r="K2153" s="13">
        <f t="shared" si="367"/>
        <v>-0.2894669727110431</v>
      </c>
      <c r="L2153" s="13">
        <f t="shared" si="367"/>
        <v>-0.2095038852361028</v>
      </c>
    </row>
    <row r="2154" spans="1:12" ht="48" thickBot="1">
      <c r="A2154" s="10" t="s">
        <v>17</v>
      </c>
      <c r="B2154" s="12"/>
      <c r="C2154" s="12"/>
      <c r="D2154" s="12"/>
      <c r="E2154" s="12"/>
      <c r="F2154" s="12"/>
      <c r="G2154" s="12"/>
      <c r="H2154" s="12"/>
      <c r="I2154" s="12"/>
      <c r="J2154" s="12"/>
      <c r="K2154" s="13"/>
      <c r="L2154" s="13">
        <f>(L2151-B2151)/B2151</f>
        <v>-0.51226258528489765</v>
      </c>
    </row>
    <row r="2155" spans="1:12" ht="32.25" thickBot="1">
      <c r="A2155" s="10" t="s">
        <v>18</v>
      </c>
      <c r="B2155" s="14">
        <v>9320</v>
      </c>
      <c r="C2155" s="14">
        <v>9325</v>
      </c>
      <c r="D2155" s="14">
        <v>9186</v>
      </c>
      <c r="E2155" s="14">
        <v>9024</v>
      </c>
      <c r="F2155" s="14">
        <v>8850</v>
      </c>
      <c r="G2155" s="67">
        <v>9146</v>
      </c>
      <c r="H2155" s="67">
        <v>9268</v>
      </c>
      <c r="I2155" s="67">
        <v>9457</v>
      </c>
      <c r="J2155" s="67">
        <v>9630</v>
      </c>
      <c r="K2155" s="67">
        <v>9963</v>
      </c>
      <c r="L2155" s="68">
        <v>9946</v>
      </c>
    </row>
    <row r="2156" spans="1:12" ht="63.75" thickBot="1">
      <c r="A2156" s="10" t="s">
        <v>19</v>
      </c>
      <c r="B2156" s="16"/>
      <c r="C2156" s="12">
        <f t="shared" ref="C2156:L2156" si="368">(C2155-B2155)/B2155</f>
        <v>5.3648068669527897E-4</v>
      </c>
      <c r="D2156" s="12">
        <f t="shared" si="368"/>
        <v>-1.4906166219839142E-2</v>
      </c>
      <c r="E2156" s="12">
        <f t="shared" si="368"/>
        <v>-1.7635532331809273E-2</v>
      </c>
      <c r="F2156" s="12">
        <f t="shared" si="368"/>
        <v>-1.9281914893617021E-2</v>
      </c>
      <c r="G2156" s="12">
        <f t="shared" si="368"/>
        <v>3.3446327683615822E-2</v>
      </c>
      <c r="H2156" s="12">
        <f t="shared" si="368"/>
        <v>1.3339164662147386E-2</v>
      </c>
      <c r="I2156" s="12">
        <f t="shared" si="368"/>
        <v>2.0392749244712991E-2</v>
      </c>
      <c r="J2156" s="12">
        <f t="shared" si="368"/>
        <v>1.8293327693771809E-2</v>
      </c>
      <c r="K2156" s="12">
        <f t="shared" si="368"/>
        <v>3.4579439252336447E-2</v>
      </c>
      <c r="L2156" s="12">
        <f t="shared" si="368"/>
        <v>-1.7063133594298907E-3</v>
      </c>
    </row>
    <row r="2157" spans="1:12" ht="63.75" thickBot="1">
      <c r="A2157" s="10" t="s">
        <v>20</v>
      </c>
      <c r="B2157" s="16"/>
      <c r="C2157" s="17"/>
      <c r="D2157" s="17"/>
      <c r="E2157" s="17"/>
      <c r="F2157" s="17"/>
      <c r="G2157" s="12">
        <f t="shared" ref="G2157:L2157" si="369">(G2155-B2155)/B2155</f>
        <v>-1.8669527896995709E-2</v>
      </c>
      <c r="H2157" s="12">
        <f t="shared" si="369"/>
        <v>-6.1126005361930294E-3</v>
      </c>
      <c r="I2157" s="12">
        <f t="shared" si="369"/>
        <v>2.9501415197038972E-2</v>
      </c>
      <c r="J2157" s="12">
        <f t="shared" si="369"/>
        <v>6.7154255319148939E-2</v>
      </c>
      <c r="K2157" s="12">
        <f t="shared" si="369"/>
        <v>0.12576271186440677</v>
      </c>
      <c r="L2157" s="12">
        <f t="shared" si="369"/>
        <v>8.7469932210802542E-2</v>
      </c>
    </row>
    <row r="2158" spans="1:12" ht="63.75" thickBot="1">
      <c r="A2158" s="10" t="s">
        <v>21</v>
      </c>
      <c r="B2158" s="16"/>
      <c r="C2158" s="17"/>
      <c r="D2158" s="17"/>
      <c r="E2158" s="17"/>
      <c r="F2158" s="17"/>
      <c r="G2158" s="12"/>
      <c r="H2158" s="12"/>
      <c r="I2158" s="12"/>
      <c r="J2158" s="12"/>
      <c r="K2158" s="12"/>
      <c r="L2158" s="12">
        <f>(L2155-B2155)/B2155</f>
        <v>6.716738197424893E-2</v>
      </c>
    </row>
    <row r="2159" spans="1:12" ht="32.25" thickBot="1">
      <c r="A2159" s="10" t="s">
        <v>22</v>
      </c>
      <c r="B2159" s="12">
        <f t="shared" ref="B2159:L2159" si="370">B2151/B2155</f>
        <v>0.58186695278969958</v>
      </c>
      <c r="C2159" s="12">
        <f t="shared" si="370"/>
        <v>0.51045576407506699</v>
      </c>
      <c r="D2159" s="12">
        <f t="shared" si="370"/>
        <v>0.46472893533638143</v>
      </c>
      <c r="E2159" s="12">
        <f t="shared" si="370"/>
        <v>0.42819148936170215</v>
      </c>
      <c r="F2159" s="12">
        <f t="shared" si="370"/>
        <v>0.44305084745762713</v>
      </c>
      <c r="G2159" s="12">
        <f t="shared" si="370"/>
        <v>0.36584299147168159</v>
      </c>
      <c r="H2159" s="12">
        <f t="shared" si="370"/>
        <v>0.32250755287009064</v>
      </c>
      <c r="I2159" s="12">
        <f t="shared" si="370"/>
        <v>0.33573014698107223</v>
      </c>
      <c r="J2159" s="12">
        <f t="shared" si="370"/>
        <v>0.35877466251298029</v>
      </c>
      <c r="K2159" s="12">
        <f t="shared" si="370"/>
        <v>0.27963464819833384</v>
      </c>
      <c r="L2159" s="12">
        <f t="shared" si="370"/>
        <v>0.26593605469535492</v>
      </c>
    </row>
    <row r="2160" spans="1:12" ht="63">
      <c r="A2160" s="18" t="s">
        <v>23</v>
      </c>
      <c r="B2160" s="19"/>
      <c r="C2160" s="19">
        <f t="shared" ref="C2160:K2160" si="371">(C2159-B2159)</f>
        <v>-7.141118871463259E-2</v>
      </c>
      <c r="D2160" s="19">
        <f t="shared" si="371"/>
        <v>-4.5726828738685554E-2</v>
      </c>
      <c r="E2160" s="19">
        <f t="shared" si="371"/>
        <v>-3.6537445974679283E-2</v>
      </c>
      <c r="F2160" s="19">
        <f t="shared" si="371"/>
        <v>1.4859358095924979E-2</v>
      </c>
      <c r="G2160" s="19">
        <f t="shared" si="371"/>
        <v>-7.7207855985945539E-2</v>
      </c>
      <c r="H2160" s="19">
        <f t="shared" si="371"/>
        <v>-4.3335438601590948E-2</v>
      </c>
      <c r="I2160" s="19">
        <f t="shared" si="371"/>
        <v>1.3222594110981589E-2</v>
      </c>
      <c r="J2160" s="19">
        <f t="shared" si="371"/>
        <v>2.3044515531908061E-2</v>
      </c>
      <c r="K2160" s="19">
        <f t="shared" si="371"/>
        <v>-7.9140014314646456E-2</v>
      </c>
      <c r="L2160" s="19">
        <f>(L2159-K2159)</f>
        <v>-1.3698593502978917E-2</v>
      </c>
    </row>
    <row r="2161" spans="1:13" ht="63">
      <c r="A2161" s="18" t="s">
        <v>24</v>
      </c>
      <c r="B2161" s="19"/>
      <c r="C2161" s="19"/>
      <c r="D2161" s="19"/>
      <c r="E2161" s="19"/>
      <c r="F2161" s="19"/>
      <c r="G2161" s="19">
        <f>G2159-B2159</f>
        <v>-0.21602396131801799</v>
      </c>
      <c r="H2161" s="19">
        <f t="shared" ref="H2161:K2161" si="372">H2159-C2159</f>
        <v>-0.18794821120497635</v>
      </c>
      <c r="I2161" s="19">
        <f t="shared" si="372"/>
        <v>-0.1289987883553092</v>
      </c>
      <c r="J2161" s="19">
        <f t="shared" si="372"/>
        <v>-6.9416826848721858E-2</v>
      </c>
      <c r="K2161" s="19">
        <f t="shared" si="372"/>
        <v>-0.16341619925929329</v>
      </c>
      <c r="L2161" s="19">
        <f>L2159-G2159</f>
        <v>-9.9906936776326671E-2</v>
      </c>
    </row>
    <row r="2162" spans="1:13" ht="63">
      <c r="A2162" s="18" t="s">
        <v>25</v>
      </c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>
        <f>L2159-B2159</f>
        <v>-0.31593089809434466</v>
      </c>
    </row>
    <row r="2163" spans="1:13" ht="15.75">
      <c r="A2163" s="18"/>
      <c r="B2163" s="20"/>
      <c r="C2163" s="20"/>
      <c r="D2163" s="20"/>
      <c r="E2163" s="20"/>
      <c r="F2163" s="20"/>
      <c r="G2163" s="19"/>
      <c r="H2163" s="19"/>
      <c r="I2163" s="19"/>
      <c r="J2163" s="19"/>
      <c r="K2163" s="19"/>
      <c r="L2163" s="19"/>
    </row>
    <row r="2164" spans="1:13" ht="15.75">
      <c r="A2164" s="21" t="s">
        <v>153</v>
      </c>
      <c r="B2164" s="21"/>
      <c r="C2164" s="21"/>
      <c r="D2164" s="21"/>
      <c r="E2164" s="21"/>
      <c r="F2164" s="21"/>
      <c r="G2164" s="22"/>
      <c r="H2164" s="22"/>
      <c r="I2164" s="22"/>
      <c r="J2164" s="22"/>
      <c r="K2164" s="22"/>
      <c r="L2164" s="22"/>
      <c r="M2164" s="23"/>
    </row>
    <row r="2165" spans="1:13" ht="16.5" thickBot="1">
      <c r="A2165" s="24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3"/>
    </row>
    <row r="2166" spans="1:13" ht="32.25" thickBot="1">
      <c r="A2166" s="57" t="s">
        <v>27</v>
      </c>
      <c r="B2166" s="4" t="s">
        <v>52</v>
      </c>
      <c r="C2166" s="4" t="s">
        <v>53</v>
      </c>
      <c r="D2166" s="4" t="s">
        <v>54</v>
      </c>
      <c r="E2166" s="4" t="s">
        <v>55</v>
      </c>
      <c r="F2166" s="4" t="s">
        <v>56</v>
      </c>
      <c r="G2166" s="4" t="s">
        <v>57</v>
      </c>
      <c r="H2166" s="4" t="s">
        <v>58</v>
      </c>
      <c r="I2166" s="4" t="s">
        <v>59</v>
      </c>
      <c r="J2166" s="4" t="s">
        <v>60</v>
      </c>
      <c r="K2166" s="4" t="s">
        <v>61</v>
      </c>
      <c r="L2166" s="4" t="s">
        <v>62</v>
      </c>
      <c r="M2166" s="58" t="s">
        <v>28</v>
      </c>
    </row>
    <row r="2167" spans="1:13" ht="16.5" thickBot="1">
      <c r="A2167" s="28" t="s">
        <v>29</v>
      </c>
      <c r="B2167" s="29" t="s">
        <v>47</v>
      </c>
      <c r="C2167" s="29">
        <f t="shared" ref="C2167:I2167" si="373">-C2137</f>
        <v>-193</v>
      </c>
      <c r="D2167" s="29">
        <f t="shared" si="373"/>
        <v>-148</v>
      </c>
      <c r="E2167" s="29">
        <f t="shared" si="373"/>
        <v>-152</v>
      </c>
      <c r="F2167" s="29">
        <f t="shared" si="373"/>
        <v>-143</v>
      </c>
      <c r="G2167" s="29">
        <f t="shared" si="373"/>
        <v>-81</v>
      </c>
      <c r="H2167" s="29">
        <f t="shared" si="373"/>
        <v>-20</v>
      </c>
      <c r="I2167" s="29">
        <f t="shared" si="373"/>
        <v>-21</v>
      </c>
      <c r="J2167" s="29"/>
      <c r="K2167" s="29"/>
      <c r="L2167" s="29"/>
      <c r="M2167" s="30">
        <v>-108.28571428571429</v>
      </c>
    </row>
    <row r="2168" spans="1:13" ht="16.5" thickBot="1">
      <c r="A2168" s="28" t="s">
        <v>30</v>
      </c>
      <c r="B2168" s="59" t="s">
        <v>43</v>
      </c>
      <c r="C2168" s="34">
        <f t="shared" ref="C2168:L2179" si="374">B2137-C2138</f>
        <v>96</v>
      </c>
      <c r="D2168" s="34">
        <f t="shared" si="374"/>
        <v>14</v>
      </c>
      <c r="E2168" s="34">
        <f t="shared" si="374"/>
        <v>-2</v>
      </c>
      <c r="F2168" s="34">
        <f t="shared" si="374"/>
        <v>2</v>
      </c>
      <c r="G2168" s="34">
        <f t="shared" si="374"/>
        <v>15</v>
      </c>
      <c r="H2168" s="34">
        <f t="shared" si="374"/>
        <v>47</v>
      </c>
      <c r="I2168" s="34">
        <f t="shared" si="374"/>
        <v>-40</v>
      </c>
      <c r="J2168" s="34">
        <f t="shared" si="374"/>
        <v>-35</v>
      </c>
      <c r="K2168" s="34"/>
      <c r="L2168" s="34"/>
      <c r="M2168" s="32">
        <v>12.125</v>
      </c>
    </row>
    <row r="2169" spans="1:13" ht="16.5" thickBot="1">
      <c r="A2169" s="28" t="s">
        <v>31</v>
      </c>
      <c r="B2169" s="59" t="s">
        <v>43</v>
      </c>
      <c r="C2169" s="34">
        <f t="shared" si="374"/>
        <v>181</v>
      </c>
      <c r="D2169" s="34">
        <f t="shared" si="374"/>
        <v>4</v>
      </c>
      <c r="E2169" s="34">
        <f t="shared" si="374"/>
        <v>-3</v>
      </c>
      <c r="F2169" s="34">
        <f t="shared" si="374"/>
        <v>-21</v>
      </c>
      <c r="G2169" s="34">
        <f t="shared" si="374"/>
        <v>69</v>
      </c>
      <c r="H2169" s="34">
        <f t="shared" si="374"/>
        <v>111</v>
      </c>
      <c r="I2169" s="34">
        <f t="shared" si="374"/>
        <v>21</v>
      </c>
      <c r="J2169" s="34">
        <f t="shared" si="374"/>
        <v>49</v>
      </c>
      <c r="K2169" s="34">
        <f t="shared" si="374"/>
        <v>56</v>
      </c>
      <c r="L2169" s="34"/>
      <c r="M2169" s="32">
        <v>51.888888888888886</v>
      </c>
    </row>
    <row r="2170" spans="1:13" ht="16.5" thickBot="1">
      <c r="A2170" s="28" t="s">
        <v>32</v>
      </c>
      <c r="B2170" s="59" t="s">
        <v>43</v>
      </c>
      <c r="C2170" s="34">
        <f t="shared" si="374"/>
        <v>125</v>
      </c>
      <c r="D2170" s="34">
        <f t="shared" si="374"/>
        <v>-43</v>
      </c>
      <c r="E2170" s="34">
        <f t="shared" si="374"/>
        <v>5</v>
      </c>
      <c r="F2170" s="34">
        <f t="shared" si="374"/>
        <v>-18</v>
      </c>
      <c r="G2170" s="34">
        <f t="shared" si="374"/>
        <v>64</v>
      </c>
      <c r="H2170" s="34">
        <f t="shared" si="374"/>
        <v>45</v>
      </c>
      <c r="I2170" s="34">
        <f t="shared" si="374"/>
        <v>-51</v>
      </c>
      <c r="J2170" s="34">
        <f t="shared" si="374"/>
        <v>-2</v>
      </c>
      <c r="K2170" s="34">
        <f t="shared" si="374"/>
        <v>11</v>
      </c>
      <c r="L2170" s="34">
        <f t="shared" si="374"/>
        <v>-13</v>
      </c>
      <c r="M2170" s="32">
        <v>12.3</v>
      </c>
    </row>
    <row r="2171" spans="1:13" ht="16.5" thickBot="1">
      <c r="A2171" s="28" t="s">
        <v>33</v>
      </c>
      <c r="B2171" s="59" t="s">
        <v>43</v>
      </c>
      <c r="C2171" s="34">
        <f t="shared" si="374"/>
        <v>-95</v>
      </c>
      <c r="D2171" s="34">
        <f t="shared" si="374"/>
        <v>-115</v>
      </c>
      <c r="E2171" s="34">
        <f t="shared" si="374"/>
        <v>-83</v>
      </c>
      <c r="F2171" s="34">
        <f t="shared" si="374"/>
        <v>-65</v>
      </c>
      <c r="G2171" s="34">
        <f t="shared" si="374"/>
        <v>-124</v>
      </c>
      <c r="H2171" s="34">
        <f t="shared" si="374"/>
        <v>-226</v>
      </c>
      <c r="I2171" s="34">
        <f t="shared" si="374"/>
        <v>-239</v>
      </c>
      <c r="J2171" s="34">
        <f t="shared" si="374"/>
        <v>-306</v>
      </c>
      <c r="K2171" s="34">
        <f t="shared" si="374"/>
        <v>-177</v>
      </c>
      <c r="L2171" s="34">
        <f t="shared" si="374"/>
        <v>-141</v>
      </c>
      <c r="M2171" s="32">
        <v>-157.1</v>
      </c>
    </row>
    <row r="2172" spans="1:13" ht="16.5" thickBot="1">
      <c r="A2172" s="28" t="s">
        <v>34</v>
      </c>
      <c r="B2172" s="59" t="s">
        <v>43</v>
      </c>
      <c r="C2172" s="34">
        <f t="shared" si="374"/>
        <v>-115</v>
      </c>
      <c r="D2172" s="34">
        <f t="shared" si="374"/>
        <v>-71</v>
      </c>
      <c r="E2172" s="34">
        <f t="shared" si="374"/>
        <v>-53</v>
      </c>
      <c r="F2172" s="34">
        <f t="shared" si="374"/>
        <v>-185</v>
      </c>
      <c r="G2172" s="34">
        <f t="shared" si="374"/>
        <v>-188</v>
      </c>
      <c r="H2172" s="34">
        <f t="shared" si="374"/>
        <v>-189</v>
      </c>
      <c r="I2172" s="34">
        <f t="shared" si="374"/>
        <v>-225</v>
      </c>
      <c r="J2172" s="34">
        <f t="shared" si="374"/>
        <v>-294</v>
      </c>
      <c r="K2172" s="34">
        <f t="shared" si="374"/>
        <v>-167</v>
      </c>
      <c r="L2172" s="34">
        <f t="shared" si="374"/>
        <v>-310</v>
      </c>
      <c r="M2172" s="32">
        <v>-179.7</v>
      </c>
    </row>
    <row r="2173" spans="1:13" ht="16.5" thickBot="1">
      <c r="A2173" s="28" t="s">
        <v>35</v>
      </c>
      <c r="B2173" s="59" t="s">
        <v>43</v>
      </c>
      <c r="C2173" s="34">
        <f t="shared" si="374"/>
        <v>-47</v>
      </c>
      <c r="D2173" s="34">
        <f t="shared" si="374"/>
        <v>15</v>
      </c>
      <c r="E2173" s="34">
        <f t="shared" si="374"/>
        <v>163</v>
      </c>
      <c r="F2173" s="34">
        <f t="shared" si="374"/>
        <v>-90</v>
      </c>
      <c r="G2173" s="34">
        <f t="shared" si="374"/>
        <v>-53</v>
      </c>
      <c r="H2173" s="34">
        <f t="shared" si="374"/>
        <v>-42</v>
      </c>
      <c r="I2173" s="34">
        <f t="shared" si="374"/>
        <v>-39</v>
      </c>
      <c r="J2173" s="34">
        <f t="shared" si="374"/>
        <v>-13</v>
      </c>
      <c r="K2173" s="34">
        <f t="shared" si="374"/>
        <v>26</v>
      </c>
      <c r="L2173" s="34">
        <f t="shared" si="374"/>
        <v>19</v>
      </c>
      <c r="M2173" s="32">
        <v>-6.1</v>
      </c>
    </row>
    <row r="2174" spans="1:13" ht="16.5" thickBot="1">
      <c r="A2174" s="28" t="s">
        <v>36</v>
      </c>
      <c r="B2174" s="59" t="s">
        <v>43</v>
      </c>
      <c r="C2174" s="34">
        <f t="shared" si="374"/>
        <v>-1</v>
      </c>
      <c r="D2174" s="34">
        <f t="shared" si="374"/>
        <v>58</v>
      </c>
      <c r="E2174" s="34">
        <f t="shared" si="374"/>
        <v>72</v>
      </c>
      <c r="F2174" s="34">
        <f t="shared" si="374"/>
        <v>-173</v>
      </c>
      <c r="G2174" s="34">
        <f t="shared" si="374"/>
        <v>71</v>
      </c>
      <c r="H2174" s="34">
        <f t="shared" si="374"/>
        <v>131</v>
      </c>
      <c r="I2174" s="34">
        <f t="shared" si="374"/>
        <v>126</v>
      </c>
      <c r="J2174" s="34">
        <f t="shared" si="374"/>
        <v>-14</v>
      </c>
      <c r="K2174" s="34">
        <f t="shared" si="374"/>
        <v>41</v>
      </c>
      <c r="L2174" s="34">
        <f t="shared" si="374"/>
        <v>74</v>
      </c>
      <c r="M2174" s="32">
        <v>38.5</v>
      </c>
    </row>
    <row r="2175" spans="1:13" ht="16.5" thickBot="1">
      <c r="A2175" s="28" t="s">
        <v>37</v>
      </c>
      <c r="B2175" s="59" t="s">
        <v>43</v>
      </c>
      <c r="C2175" s="34">
        <f t="shared" si="374"/>
        <v>168</v>
      </c>
      <c r="D2175" s="34">
        <f t="shared" si="374"/>
        <v>67</v>
      </c>
      <c r="E2175" s="34">
        <f t="shared" si="374"/>
        <v>13</v>
      </c>
      <c r="F2175" s="34">
        <f t="shared" si="374"/>
        <v>3</v>
      </c>
      <c r="G2175" s="34">
        <f t="shared" si="374"/>
        <v>12</v>
      </c>
      <c r="H2175" s="34">
        <f t="shared" si="374"/>
        <v>10</v>
      </c>
      <c r="I2175" s="34">
        <f t="shared" si="374"/>
        <v>-159</v>
      </c>
      <c r="J2175" s="34">
        <f t="shared" si="374"/>
        <v>-164</v>
      </c>
      <c r="K2175" s="34">
        <f t="shared" si="374"/>
        <v>52</v>
      </c>
      <c r="L2175" s="34">
        <f t="shared" si="374"/>
        <v>17</v>
      </c>
      <c r="M2175" s="32">
        <v>1.9</v>
      </c>
    </row>
    <row r="2176" spans="1:13" ht="16.5" thickBot="1">
      <c r="A2176" s="28" t="s">
        <v>38</v>
      </c>
      <c r="B2176" s="59" t="s">
        <v>43</v>
      </c>
      <c r="C2176" s="34">
        <f t="shared" si="374"/>
        <v>206</v>
      </c>
      <c r="D2176" s="34">
        <f t="shared" si="374"/>
        <v>110</v>
      </c>
      <c r="E2176" s="34">
        <f t="shared" si="374"/>
        <v>257</v>
      </c>
      <c r="F2176" s="34">
        <f t="shared" si="374"/>
        <v>295</v>
      </c>
      <c r="G2176" s="34">
        <f t="shared" si="374"/>
        <v>405</v>
      </c>
      <c r="H2176" s="34">
        <f t="shared" si="374"/>
        <v>309</v>
      </c>
      <c r="I2176" s="34">
        <f t="shared" si="374"/>
        <v>151</v>
      </c>
      <c r="J2176" s="34">
        <f t="shared" si="374"/>
        <v>235</v>
      </c>
      <c r="K2176" s="34">
        <f t="shared" si="374"/>
        <v>380</v>
      </c>
      <c r="L2176" s="34">
        <f t="shared" si="374"/>
        <v>334</v>
      </c>
      <c r="M2176" s="32">
        <v>268.2</v>
      </c>
    </row>
    <row r="2177" spans="1:13" ht="16.5" thickBot="1">
      <c r="A2177" s="28" t="s">
        <v>39</v>
      </c>
      <c r="B2177" s="59" t="s">
        <v>43</v>
      </c>
      <c r="C2177" s="34">
        <f t="shared" si="374"/>
        <v>104</v>
      </c>
      <c r="D2177" s="34">
        <f t="shared" si="374"/>
        <v>104</v>
      </c>
      <c r="E2177" s="34">
        <f t="shared" si="374"/>
        <v>72</v>
      </c>
      <c r="F2177" s="34">
        <f t="shared" si="374"/>
        <v>47</v>
      </c>
      <c r="G2177" s="34">
        <f t="shared" si="374"/>
        <v>86</v>
      </c>
      <c r="H2177" s="34">
        <f t="shared" si="374"/>
        <v>-40</v>
      </c>
      <c r="I2177" s="34">
        <f t="shared" si="374"/>
        <v>75</v>
      </c>
      <c r="J2177" s="34">
        <f t="shared" si="374"/>
        <v>121</v>
      </c>
      <c r="K2177" s="34">
        <f t="shared" si="374"/>
        <v>195</v>
      </c>
      <c r="L2177" s="34">
        <f t="shared" si="374"/>
        <v>44</v>
      </c>
      <c r="M2177" s="32">
        <v>80.8</v>
      </c>
    </row>
    <row r="2178" spans="1:13" ht="16.5" thickBot="1">
      <c r="A2178" s="28" t="s">
        <v>40</v>
      </c>
      <c r="B2178" s="59" t="s">
        <v>43</v>
      </c>
      <c r="C2178" s="34">
        <f t="shared" si="374"/>
        <v>51</v>
      </c>
      <c r="D2178" s="34">
        <f t="shared" si="374"/>
        <v>229</v>
      </c>
      <c r="E2178" s="34">
        <f t="shared" si="374"/>
        <v>113</v>
      </c>
      <c r="F2178" s="34">
        <f t="shared" si="374"/>
        <v>98</v>
      </c>
      <c r="G2178" s="34">
        <f t="shared" si="374"/>
        <v>113</v>
      </c>
      <c r="H2178" s="34">
        <f t="shared" si="374"/>
        <v>52</v>
      </c>
      <c r="I2178" s="34">
        <f t="shared" si="374"/>
        <v>37</v>
      </c>
      <c r="J2178" s="34">
        <f t="shared" si="374"/>
        <v>33</v>
      </c>
      <c r="K2178" s="34">
        <f t="shared" si="374"/>
        <v>63</v>
      </c>
      <c r="L2178" s="34">
        <f t="shared" si="374"/>
        <v>10</v>
      </c>
      <c r="M2178" s="32">
        <v>79.900000000000006</v>
      </c>
    </row>
    <row r="2179" spans="1:13" ht="16.5" thickBot="1">
      <c r="A2179" s="33" t="s">
        <v>41</v>
      </c>
      <c r="B2179" s="60" t="s">
        <v>43</v>
      </c>
      <c r="C2179" s="34">
        <f t="shared" si="374"/>
        <v>136</v>
      </c>
      <c r="D2179" s="34">
        <f t="shared" si="374"/>
        <v>205</v>
      </c>
      <c r="E2179" s="34">
        <f t="shared" si="374"/>
        <v>-21</v>
      </c>
      <c r="F2179" s="34">
        <f t="shared" si="374"/>
        <v>116</v>
      </c>
      <c r="G2179" s="34">
        <f t="shared" si="374"/>
        <v>112</v>
      </c>
      <c r="H2179" s="34">
        <f t="shared" si="374"/>
        <v>105</v>
      </c>
      <c r="I2179" s="34">
        <f t="shared" si="374"/>
        <v>90</v>
      </c>
      <c r="J2179" s="34">
        <f t="shared" si="374"/>
        <v>36</v>
      </c>
      <c r="K2179" s="34">
        <f t="shared" si="374"/>
        <v>48</v>
      </c>
      <c r="L2179" s="34">
        <f>K2148-L2149</f>
        <v>27</v>
      </c>
      <c r="M2179" s="35">
        <v>85.4</v>
      </c>
    </row>
    <row r="2180" spans="1:13" ht="17.25" thickTop="1" thickBot="1">
      <c r="A2180" s="37" t="s">
        <v>42</v>
      </c>
      <c r="B2180" s="38" t="s">
        <v>43</v>
      </c>
      <c r="C2180" s="39" t="s">
        <v>47</v>
      </c>
      <c r="D2180" s="39" t="s">
        <v>47</v>
      </c>
      <c r="E2180" s="39" t="s">
        <v>47</v>
      </c>
      <c r="F2180" s="39" t="s">
        <v>47</v>
      </c>
      <c r="G2180" s="39">
        <f t="shared" ref="G2180:L2180" si="375">B2144-G2149</f>
        <v>560</v>
      </c>
      <c r="H2180" s="39">
        <f t="shared" si="375"/>
        <v>589</v>
      </c>
      <c r="I2180" s="39">
        <f t="shared" si="375"/>
        <v>536</v>
      </c>
      <c r="J2180" s="39">
        <f t="shared" si="375"/>
        <v>441</v>
      </c>
      <c r="K2180" s="39">
        <f t="shared" si="375"/>
        <v>477</v>
      </c>
      <c r="L2180" s="39">
        <f t="shared" si="375"/>
        <v>372</v>
      </c>
      <c r="M2180" s="40">
        <v>495.83333333333331</v>
      </c>
    </row>
    <row r="2181" spans="1:13" ht="15.75">
      <c r="A2181" s="41"/>
      <c r="B2181" s="42"/>
      <c r="C2181" s="43"/>
      <c r="D2181" s="43"/>
      <c r="E2181" s="43"/>
      <c r="F2181" s="43"/>
      <c r="G2181" s="43"/>
      <c r="H2181" s="44"/>
      <c r="I2181" s="44"/>
      <c r="J2181" s="44"/>
      <c r="K2181" s="44"/>
      <c r="L2181" s="44"/>
      <c r="M2181" s="43"/>
    </row>
    <row r="2182" spans="1:13" ht="15.75">
      <c r="A2182" s="61"/>
      <c r="B2182" s="62"/>
      <c r="C2182" s="63"/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</row>
    <row r="2183" spans="1:13" ht="15.75">
      <c r="A2183" s="21" t="s">
        <v>154</v>
      </c>
      <c r="B2183" s="21"/>
      <c r="C2183" s="21"/>
      <c r="D2183" s="21"/>
      <c r="E2183" s="21"/>
      <c r="F2183" s="21"/>
      <c r="G2183" s="21"/>
      <c r="H2183" s="22"/>
      <c r="I2183" s="22"/>
      <c r="J2183" s="22"/>
      <c r="K2183" s="22"/>
      <c r="L2183" s="22"/>
      <c r="M2183" s="23"/>
    </row>
    <row r="2184" spans="1:13" ht="16.5" thickBot="1">
      <c r="A2184" s="24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3"/>
    </row>
    <row r="2185" spans="1:13" ht="32.25" thickBot="1">
      <c r="A2185" s="3" t="s">
        <v>27</v>
      </c>
      <c r="B2185" s="4" t="s">
        <v>52</v>
      </c>
      <c r="C2185" s="4" t="s">
        <v>53</v>
      </c>
      <c r="D2185" s="4" t="s">
        <v>54</v>
      </c>
      <c r="E2185" s="4" t="s">
        <v>55</v>
      </c>
      <c r="F2185" s="4" t="s">
        <v>56</v>
      </c>
      <c r="G2185" s="4" t="s">
        <v>57</v>
      </c>
      <c r="H2185" s="4" t="s">
        <v>58</v>
      </c>
      <c r="I2185" s="4" t="s">
        <v>59</v>
      </c>
      <c r="J2185" s="4" t="s">
        <v>60</v>
      </c>
      <c r="K2185" s="4" t="s">
        <v>61</v>
      </c>
      <c r="L2185" s="4" t="s">
        <v>62</v>
      </c>
      <c r="M2185" s="58" t="s">
        <v>28</v>
      </c>
    </row>
    <row r="2186" spans="1:13" ht="16.5" thickBot="1">
      <c r="A2186" s="28" t="s">
        <v>30</v>
      </c>
      <c r="B2186" s="47" t="s">
        <v>47</v>
      </c>
      <c r="C2186" s="48">
        <f t="shared" ref="C2186:L2197" si="376">(B2137-C2138)/B2137</f>
        <v>0.30094043887147337</v>
      </c>
      <c r="D2186" s="48">
        <f t="shared" si="376"/>
        <v>7.2538860103626937E-2</v>
      </c>
      <c r="E2186" s="48">
        <f t="shared" si="376"/>
        <v>-1.3513513513513514E-2</v>
      </c>
      <c r="F2186" s="48">
        <f t="shared" si="376"/>
        <v>1.3157894736842105E-2</v>
      </c>
      <c r="G2186" s="48">
        <f t="shared" si="376"/>
        <v>0.1048951048951049</v>
      </c>
      <c r="H2186" s="48">
        <f t="shared" si="376"/>
        <v>0.58024691358024694</v>
      </c>
      <c r="I2186" s="48">
        <f t="shared" si="376"/>
        <v>-2</v>
      </c>
      <c r="J2186" s="48">
        <f t="shared" si="376"/>
        <v>-1.6666666666666667</v>
      </c>
      <c r="K2186" s="48"/>
      <c r="L2186" s="48"/>
      <c r="M2186" s="49">
        <v>-0.32605012099911079</v>
      </c>
    </row>
    <row r="2187" spans="1:13" ht="16.5" thickBot="1">
      <c r="A2187" s="28" t="s">
        <v>31</v>
      </c>
      <c r="B2187" s="47" t="s">
        <v>47</v>
      </c>
      <c r="C2187" s="48">
        <f t="shared" si="376"/>
        <v>0.5084269662921348</v>
      </c>
      <c r="D2187" s="48">
        <f t="shared" si="376"/>
        <v>1.7937219730941704E-2</v>
      </c>
      <c r="E2187" s="48">
        <f t="shared" si="376"/>
        <v>-1.6759776536312849E-2</v>
      </c>
      <c r="F2187" s="48">
        <f t="shared" si="376"/>
        <v>-0.14000000000000001</v>
      </c>
      <c r="G2187" s="48">
        <f t="shared" si="376"/>
        <v>0.46</v>
      </c>
      <c r="H2187" s="48">
        <f t="shared" si="376"/>
        <v>0.8671875</v>
      </c>
      <c r="I2187" s="48">
        <f t="shared" si="376"/>
        <v>0.61764705882352944</v>
      </c>
      <c r="J2187" s="48">
        <f t="shared" si="376"/>
        <v>0.81666666666666665</v>
      </c>
      <c r="K2187" s="48">
        <f t="shared" si="376"/>
        <v>1</v>
      </c>
      <c r="L2187" s="48"/>
      <c r="M2187" s="49">
        <v>0.45901173721966221</v>
      </c>
    </row>
    <row r="2188" spans="1:13" ht="16.5" thickBot="1">
      <c r="A2188" s="28" t="s">
        <v>32</v>
      </c>
      <c r="B2188" s="47" t="s">
        <v>47</v>
      </c>
      <c r="C2188" s="48">
        <f t="shared" si="376"/>
        <v>0.34246575342465752</v>
      </c>
      <c r="D2188" s="48">
        <f t="shared" si="376"/>
        <v>-0.24571428571428572</v>
      </c>
      <c r="E2188" s="48">
        <f t="shared" si="376"/>
        <v>2.2831050228310501E-2</v>
      </c>
      <c r="F2188" s="48">
        <f t="shared" si="376"/>
        <v>-9.8901098901098897E-2</v>
      </c>
      <c r="G2188" s="48">
        <f t="shared" si="376"/>
        <v>0.3742690058479532</v>
      </c>
      <c r="H2188" s="48">
        <f t="shared" si="376"/>
        <v>0.55555555555555558</v>
      </c>
      <c r="I2188" s="48">
        <f t="shared" si="376"/>
        <v>-3</v>
      </c>
      <c r="J2188" s="48">
        <f t="shared" si="376"/>
        <v>-0.15384615384615385</v>
      </c>
      <c r="K2188" s="48">
        <f t="shared" si="376"/>
        <v>1</v>
      </c>
      <c r="L2188" s="48"/>
      <c r="M2188" s="49">
        <v>-0.13370446371167347</v>
      </c>
    </row>
    <row r="2189" spans="1:13" ht="16.5" thickBot="1">
      <c r="A2189" s="28" t="s">
        <v>33</v>
      </c>
      <c r="B2189" s="47" t="s">
        <v>47</v>
      </c>
      <c r="C2189" s="48">
        <f t="shared" si="376"/>
        <v>-0.24934383202099739</v>
      </c>
      <c r="D2189" s="48">
        <f t="shared" si="376"/>
        <v>-0.47916666666666669</v>
      </c>
      <c r="E2189" s="48">
        <f t="shared" si="376"/>
        <v>-0.38073394495412843</v>
      </c>
      <c r="F2189" s="48">
        <f t="shared" si="376"/>
        <v>-0.30373831775700932</v>
      </c>
      <c r="G2189" s="48">
        <f t="shared" si="376"/>
        <v>-0.62</v>
      </c>
      <c r="H2189" s="48">
        <f t="shared" si="376"/>
        <v>-2.1121495327102804</v>
      </c>
      <c r="I2189" s="48">
        <f t="shared" si="376"/>
        <v>-6.6388888888888893</v>
      </c>
      <c r="J2189" s="48">
        <f t="shared" si="376"/>
        <v>-4.5</v>
      </c>
      <c r="K2189" s="48">
        <f t="shared" si="376"/>
        <v>-11.8</v>
      </c>
      <c r="L2189" s="48"/>
      <c r="M2189" s="49">
        <v>-3.0093356869997745</v>
      </c>
    </row>
    <row r="2190" spans="1:13" ht="16.5" thickBot="1">
      <c r="A2190" s="28" t="s">
        <v>34</v>
      </c>
      <c r="B2190" s="47" t="s">
        <v>47</v>
      </c>
      <c r="C2190" s="48">
        <f t="shared" si="376"/>
        <v>-0.20758122743682311</v>
      </c>
      <c r="D2190" s="48">
        <f t="shared" si="376"/>
        <v>-0.14915966386554622</v>
      </c>
      <c r="E2190" s="48">
        <f t="shared" si="376"/>
        <v>-0.14929577464788732</v>
      </c>
      <c r="F2190" s="48">
        <f t="shared" si="376"/>
        <v>-0.61461794019933558</v>
      </c>
      <c r="G2190" s="48">
        <f t="shared" si="376"/>
        <v>-0.6738351254480287</v>
      </c>
      <c r="H2190" s="48">
        <f t="shared" si="376"/>
        <v>-0.58333333333333337</v>
      </c>
      <c r="I2190" s="48">
        <f t="shared" si="376"/>
        <v>-0.67567567567567566</v>
      </c>
      <c r="J2190" s="48">
        <f t="shared" si="376"/>
        <v>-1.0690909090909091</v>
      </c>
      <c r="K2190" s="48">
        <f t="shared" si="376"/>
        <v>-0.446524064171123</v>
      </c>
      <c r="L2190" s="48">
        <f t="shared" si="376"/>
        <v>-1.6145833333333333</v>
      </c>
      <c r="M2190" s="49">
        <v>-0.61836970472019959</v>
      </c>
    </row>
    <row r="2191" spans="1:13" ht="16.5" thickBot="1">
      <c r="A2191" s="28" t="s">
        <v>35</v>
      </c>
      <c r="B2191" s="47" t="s">
        <v>47</v>
      </c>
      <c r="C2191" s="48">
        <f t="shared" si="376"/>
        <v>-7.5684380032206122E-2</v>
      </c>
      <c r="D2191" s="48">
        <f t="shared" si="376"/>
        <v>2.2421524663677129E-2</v>
      </c>
      <c r="E2191" s="48">
        <f t="shared" si="376"/>
        <v>0.29798903107861058</v>
      </c>
      <c r="F2191" s="48">
        <f t="shared" si="376"/>
        <v>-0.22058823529411764</v>
      </c>
      <c r="G2191" s="48">
        <f t="shared" si="376"/>
        <v>-0.10905349794238683</v>
      </c>
      <c r="H2191" s="48">
        <f t="shared" si="376"/>
        <v>-8.9935760171306209E-2</v>
      </c>
      <c r="I2191" s="48">
        <f t="shared" si="376"/>
        <v>-7.6023391812865493E-2</v>
      </c>
      <c r="J2191" s="48">
        <f t="shared" si="376"/>
        <v>-2.3297491039426525E-2</v>
      </c>
      <c r="K2191" s="48">
        <f t="shared" si="376"/>
        <v>4.5694200351493852E-2</v>
      </c>
      <c r="L2191" s="48">
        <f t="shared" si="376"/>
        <v>3.512014787430684E-2</v>
      </c>
      <c r="M2191" s="49">
        <v>-1.9335785232422041E-2</v>
      </c>
    </row>
    <row r="2192" spans="1:13" ht="16.5" thickBot="1">
      <c r="A2192" s="28" t="s">
        <v>36</v>
      </c>
      <c r="B2192" s="47" t="s">
        <v>47</v>
      </c>
      <c r="C2192" s="48">
        <f t="shared" si="376"/>
        <v>-1.4792899408284023E-3</v>
      </c>
      <c r="D2192" s="48">
        <f t="shared" si="376"/>
        <v>8.6826347305389226E-2</v>
      </c>
      <c r="E2192" s="48">
        <f t="shared" si="376"/>
        <v>0.11009174311926606</v>
      </c>
      <c r="F2192" s="48">
        <f t="shared" si="376"/>
        <v>-0.45052083333333331</v>
      </c>
      <c r="G2192" s="48">
        <f t="shared" si="376"/>
        <v>0.14257028112449799</v>
      </c>
      <c r="H2192" s="48">
        <f t="shared" si="376"/>
        <v>0.24304267161410018</v>
      </c>
      <c r="I2192" s="48">
        <f t="shared" si="376"/>
        <v>0.2475442043222004</v>
      </c>
      <c r="J2192" s="48">
        <f t="shared" si="376"/>
        <v>-2.5362318840579712E-2</v>
      </c>
      <c r="K2192" s="48">
        <f t="shared" si="376"/>
        <v>7.1803852889667244E-2</v>
      </c>
      <c r="L2192" s="48">
        <f t="shared" si="376"/>
        <v>0.13627992633517497</v>
      </c>
      <c r="M2192" s="49">
        <v>5.6079658459555461E-2</v>
      </c>
    </row>
    <row r="2193" spans="1:14" ht="16.5" thickBot="1">
      <c r="A2193" s="28" t="s">
        <v>37</v>
      </c>
      <c r="B2193" s="47" t="s">
        <v>47</v>
      </c>
      <c r="C2193" s="48">
        <f t="shared" si="376"/>
        <v>0.26923076923076922</v>
      </c>
      <c r="D2193" s="48">
        <f t="shared" si="376"/>
        <v>9.8966026587887737E-2</v>
      </c>
      <c r="E2193" s="48">
        <f t="shared" si="376"/>
        <v>2.1311475409836064E-2</v>
      </c>
      <c r="F2193" s="48">
        <f t="shared" si="376"/>
        <v>5.1546391752577319E-3</v>
      </c>
      <c r="G2193" s="48">
        <f t="shared" si="376"/>
        <v>2.1543985637342909E-2</v>
      </c>
      <c r="H2193" s="48">
        <f t="shared" si="376"/>
        <v>2.3419203747072601E-2</v>
      </c>
      <c r="I2193" s="48">
        <f t="shared" si="376"/>
        <v>-0.38970588235294118</v>
      </c>
      <c r="J2193" s="48">
        <f t="shared" si="376"/>
        <v>-0.42819843342036551</v>
      </c>
      <c r="K2193" s="48">
        <f t="shared" si="376"/>
        <v>9.187279151943463E-2</v>
      </c>
      <c r="L2193" s="48">
        <f t="shared" si="376"/>
        <v>3.2075471698113207E-2</v>
      </c>
      <c r="M2193" s="49">
        <v>-2.5432995276759261E-2</v>
      </c>
    </row>
    <row r="2194" spans="1:14" ht="16.5" thickBot="1">
      <c r="A2194" s="28" t="s">
        <v>38</v>
      </c>
      <c r="B2194" s="47" t="s">
        <v>47</v>
      </c>
      <c r="C2194" s="48">
        <f t="shared" si="376"/>
        <v>0.33605220228384991</v>
      </c>
      <c r="D2194" s="48">
        <f t="shared" si="376"/>
        <v>0.2412280701754386</v>
      </c>
      <c r="E2194" s="48">
        <f t="shared" si="376"/>
        <v>0.42131147540983604</v>
      </c>
      <c r="F2194" s="48">
        <f t="shared" si="376"/>
        <v>0.49413735343383586</v>
      </c>
      <c r="G2194" s="48">
        <f t="shared" si="376"/>
        <v>0.69948186528497414</v>
      </c>
      <c r="H2194" s="48">
        <f t="shared" si="376"/>
        <v>0.56697247706422016</v>
      </c>
      <c r="I2194" s="48">
        <f t="shared" si="376"/>
        <v>0.36211031175059955</v>
      </c>
      <c r="J2194" s="48">
        <f t="shared" si="376"/>
        <v>0.41446208112874777</v>
      </c>
      <c r="K2194" s="48">
        <f t="shared" si="376"/>
        <v>0.69469835466179164</v>
      </c>
      <c r="L2194" s="48">
        <f t="shared" si="376"/>
        <v>0.64980544747081714</v>
      </c>
      <c r="M2194" s="49">
        <v>0.48802596386641106</v>
      </c>
    </row>
    <row r="2195" spans="1:14" ht="16.5" thickBot="1">
      <c r="A2195" s="28" t="s">
        <v>39</v>
      </c>
      <c r="B2195" s="47" t="s">
        <v>47</v>
      </c>
      <c r="C2195" s="48">
        <f t="shared" si="376"/>
        <v>0.26735218508997427</v>
      </c>
      <c r="D2195" s="48">
        <f t="shared" si="376"/>
        <v>0.25552825552825553</v>
      </c>
      <c r="E2195" s="48">
        <f t="shared" si="376"/>
        <v>0.20809248554913296</v>
      </c>
      <c r="F2195" s="48">
        <f t="shared" si="376"/>
        <v>0.13314447592067988</v>
      </c>
      <c r="G2195" s="48">
        <f t="shared" si="376"/>
        <v>0.28476821192052981</v>
      </c>
      <c r="H2195" s="48">
        <f t="shared" si="376"/>
        <v>-0.22988505747126436</v>
      </c>
      <c r="I2195" s="48">
        <f t="shared" si="376"/>
        <v>0.31779661016949151</v>
      </c>
      <c r="J2195" s="48">
        <f t="shared" si="376"/>
        <v>0.45488721804511278</v>
      </c>
      <c r="K2195" s="48">
        <f t="shared" si="376"/>
        <v>0.58734939759036142</v>
      </c>
      <c r="L2195" s="48">
        <f t="shared" si="376"/>
        <v>0.26347305389221559</v>
      </c>
      <c r="M2195" s="49">
        <v>0.25425068362344894</v>
      </c>
    </row>
    <row r="2196" spans="1:14" ht="16.5" thickBot="1">
      <c r="A2196" s="28" t="s">
        <v>40</v>
      </c>
      <c r="B2196" s="47" t="s">
        <v>47</v>
      </c>
      <c r="C2196" s="48">
        <f t="shared" si="376"/>
        <v>0.18214285714285713</v>
      </c>
      <c r="D2196" s="48">
        <f t="shared" si="376"/>
        <v>0.80350877192982462</v>
      </c>
      <c r="E2196" s="48">
        <f t="shared" si="376"/>
        <v>0.37293729372937295</v>
      </c>
      <c r="F2196" s="48">
        <f t="shared" si="376"/>
        <v>0.35766423357664234</v>
      </c>
      <c r="G2196" s="48">
        <f t="shared" si="376"/>
        <v>0.36928104575163401</v>
      </c>
      <c r="H2196" s="48">
        <f t="shared" si="376"/>
        <v>0.24074074074074073</v>
      </c>
      <c r="I2196" s="48">
        <f t="shared" si="376"/>
        <v>0.17289719626168223</v>
      </c>
      <c r="J2196" s="48">
        <f t="shared" si="376"/>
        <v>0.20496894409937888</v>
      </c>
      <c r="K2196" s="48">
        <f t="shared" si="376"/>
        <v>0.43448275862068964</v>
      </c>
      <c r="L2196" s="48">
        <f t="shared" si="376"/>
        <v>7.2992700729927001E-2</v>
      </c>
      <c r="M2196" s="49">
        <v>0.32116165425827503</v>
      </c>
    </row>
    <row r="2197" spans="1:14" ht="16.5" thickBot="1">
      <c r="A2197" s="33" t="s">
        <v>41</v>
      </c>
      <c r="B2197" s="47" t="s">
        <v>47</v>
      </c>
      <c r="C2197" s="48">
        <f t="shared" si="376"/>
        <v>0.68686868686868685</v>
      </c>
      <c r="D2197" s="48">
        <f t="shared" si="376"/>
        <v>0.89519650655021832</v>
      </c>
      <c r="E2197" s="48">
        <f t="shared" si="376"/>
        <v>-0.375</v>
      </c>
      <c r="F2197" s="48">
        <f t="shared" si="376"/>
        <v>0.61052631578947369</v>
      </c>
      <c r="G2197" s="48">
        <f t="shared" si="376"/>
        <v>0.63636363636363635</v>
      </c>
      <c r="H2197" s="48">
        <f t="shared" si="376"/>
        <v>0.54404145077720212</v>
      </c>
      <c r="I2197" s="48">
        <f t="shared" si="376"/>
        <v>0.54878048780487809</v>
      </c>
      <c r="J2197" s="48">
        <f t="shared" si="376"/>
        <v>0.20338983050847459</v>
      </c>
      <c r="K2197" s="48">
        <f t="shared" si="376"/>
        <v>0.375</v>
      </c>
      <c r="L2197" s="48">
        <f>(K2148-L2149)/K2148</f>
        <v>0.32926829268292684</v>
      </c>
      <c r="M2197" s="49">
        <v>0.44544352073454963</v>
      </c>
    </row>
    <row r="2198" spans="1:14" ht="17.25" thickTop="1" thickBot="1">
      <c r="A2198" s="64" t="s">
        <v>42</v>
      </c>
      <c r="B2198" s="51"/>
      <c r="C2198" s="51"/>
      <c r="D2198" s="51"/>
      <c r="E2198" s="51"/>
      <c r="F2198" s="51"/>
      <c r="G2198" s="51">
        <f t="shared" ref="G2198:L2198" si="377">(B2144-G2149)/B2144</f>
        <v>0.89743589743589747</v>
      </c>
      <c r="H2198" s="51">
        <f t="shared" si="377"/>
        <v>0.87001477104874447</v>
      </c>
      <c r="I2198" s="51">
        <f t="shared" si="377"/>
        <v>0.87868852459016389</v>
      </c>
      <c r="J2198" s="51">
        <f t="shared" si="377"/>
        <v>0.75773195876288657</v>
      </c>
      <c r="K2198" s="51">
        <f t="shared" si="377"/>
        <v>0.85637342908438063</v>
      </c>
      <c r="L2198" s="51">
        <f t="shared" si="377"/>
        <v>0.87119437939110067</v>
      </c>
      <c r="M2198" s="49">
        <v>0.85523982671886234</v>
      </c>
    </row>
    <row r="2199" spans="1:14" ht="32.25" thickBot="1">
      <c r="A2199" s="64" t="s">
        <v>67</v>
      </c>
      <c r="B2199" s="53"/>
      <c r="C2199" s="53"/>
      <c r="D2199" s="53"/>
      <c r="E2199" s="53"/>
      <c r="F2199" s="53"/>
      <c r="G2199" s="53"/>
      <c r="H2199" s="53"/>
      <c r="I2199" s="53"/>
      <c r="J2199" s="54"/>
      <c r="K2199" s="54">
        <f>AVERAGE(G2198:K2198)</f>
        <v>0.8520489161844147</v>
      </c>
      <c r="L2199" s="54">
        <f>AVERAGE(H2198:L2198)</f>
        <v>0.84680061257545525</v>
      </c>
      <c r="M2199" s="54"/>
    </row>
    <row r="2200" spans="1:14" ht="15.75">
      <c r="A2200" s="18"/>
      <c r="B2200" s="20"/>
      <c r="C2200" s="20"/>
      <c r="D2200" s="20"/>
      <c r="E2200" s="20"/>
      <c r="F2200" s="20"/>
      <c r="G2200" s="19"/>
      <c r="H2200" s="19"/>
      <c r="I2200" s="19"/>
      <c r="J2200" s="19"/>
      <c r="K2200" s="19"/>
      <c r="L2200" s="19"/>
    </row>
    <row r="2201" spans="1:14" ht="16.5" thickBot="1">
      <c r="A2201" s="50"/>
      <c r="B2201" s="53"/>
      <c r="C2201" s="53"/>
      <c r="D2201" s="53"/>
      <c r="E2201" s="53"/>
      <c r="F2201" s="53"/>
      <c r="G2201" s="53"/>
      <c r="H2201" s="53"/>
      <c r="I2201" s="53"/>
      <c r="J2201" s="54"/>
      <c r="K2201" s="54"/>
      <c r="L2201" s="54"/>
      <c r="M2201" s="54"/>
      <c r="N2201" s="54"/>
    </row>
    <row r="2203" spans="1:14" ht="15.75">
      <c r="A2203" s="1" t="s">
        <v>155</v>
      </c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</row>
    <row r="2204" spans="1:14" ht="16.5" thickBo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</row>
    <row r="2205" spans="1:14" ht="16.5" thickBot="1">
      <c r="A2205" s="3"/>
      <c r="B2205" s="4" t="s">
        <v>1</v>
      </c>
      <c r="C2205" s="4" t="s">
        <v>2</v>
      </c>
      <c r="D2205" s="4" t="s">
        <v>3</v>
      </c>
      <c r="E2205" s="4" t="s">
        <v>4</v>
      </c>
      <c r="F2205" s="4" t="s">
        <v>5</v>
      </c>
      <c r="G2205" s="4" t="s">
        <v>6</v>
      </c>
      <c r="H2205" s="4" t="s">
        <v>7</v>
      </c>
      <c r="I2205" s="4" t="s">
        <v>8</v>
      </c>
      <c r="J2205" s="4" t="s">
        <v>9</v>
      </c>
      <c r="K2205" s="4" t="s">
        <v>10</v>
      </c>
      <c r="L2205" s="4" t="s">
        <v>11</v>
      </c>
    </row>
    <row r="2206" spans="1:14" ht="16.5" thickBot="1">
      <c r="A2206" s="5" t="s">
        <v>12</v>
      </c>
      <c r="B2206" s="6">
        <v>332</v>
      </c>
      <c r="C2206" s="6">
        <v>325</v>
      </c>
      <c r="D2206" s="6">
        <v>286</v>
      </c>
      <c r="E2206" s="6">
        <v>289</v>
      </c>
      <c r="F2206" s="6">
        <v>295</v>
      </c>
      <c r="G2206" s="6">
        <v>313</v>
      </c>
      <c r="H2206" s="6">
        <v>313</v>
      </c>
      <c r="I2206" s="6">
        <v>311</v>
      </c>
      <c r="J2206" s="6">
        <v>299</v>
      </c>
      <c r="K2206" s="6">
        <v>262</v>
      </c>
      <c r="L2206" s="6">
        <v>306</v>
      </c>
    </row>
    <row r="2207" spans="1:14" ht="16.5" thickBot="1">
      <c r="A2207" s="5">
        <v>1</v>
      </c>
      <c r="B2207" s="6">
        <v>377</v>
      </c>
      <c r="C2207" s="6">
        <v>380</v>
      </c>
      <c r="D2207" s="6">
        <v>351</v>
      </c>
      <c r="E2207" s="6">
        <v>310</v>
      </c>
      <c r="F2207" s="6">
        <v>310</v>
      </c>
      <c r="G2207" s="6">
        <v>326</v>
      </c>
      <c r="H2207" s="6">
        <v>332</v>
      </c>
      <c r="I2207" s="6">
        <v>329</v>
      </c>
      <c r="J2207" s="6">
        <v>311</v>
      </c>
      <c r="K2207" s="6">
        <v>313</v>
      </c>
      <c r="L2207" s="6">
        <v>285</v>
      </c>
    </row>
    <row r="2208" spans="1:14" ht="16.5" thickBot="1">
      <c r="A2208" s="5">
        <v>2</v>
      </c>
      <c r="B2208" s="6">
        <v>408</v>
      </c>
      <c r="C2208" s="6">
        <v>386</v>
      </c>
      <c r="D2208" s="6">
        <v>395</v>
      </c>
      <c r="E2208" s="6">
        <v>379</v>
      </c>
      <c r="F2208" s="6">
        <v>329</v>
      </c>
      <c r="G2208" s="6">
        <v>336</v>
      </c>
      <c r="H2208" s="6">
        <v>344</v>
      </c>
      <c r="I2208" s="6">
        <v>335</v>
      </c>
      <c r="J2208" s="6">
        <v>337</v>
      </c>
      <c r="K2208" s="6">
        <v>338</v>
      </c>
      <c r="L2208" s="6">
        <v>333</v>
      </c>
    </row>
    <row r="2209" spans="1:12" ht="16.5" thickBot="1">
      <c r="A2209" s="5">
        <v>3</v>
      </c>
      <c r="B2209" s="6">
        <v>480</v>
      </c>
      <c r="C2209" s="6">
        <v>424</v>
      </c>
      <c r="D2209" s="6">
        <v>388</v>
      </c>
      <c r="E2209" s="6">
        <v>401</v>
      </c>
      <c r="F2209" s="6">
        <v>380</v>
      </c>
      <c r="G2209" s="6">
        <v>349</v>
      </c>
      <c r="H2209" s="6">
        <v>351</v>
      </c>
      <c r="I2209" s="6">
        <v>341</v>
      </c>
      <c r="J2209" s="6">
        <v>357</v>
      </c>
      <c r="K2209" s="6">
        <v>359</v>
      </c>
      <c r="L2209" s="6">
        <v>344</v>
      </c>
    </row>
    <row r="2210" spans="1:12" ht="16.5" thickBot="1">
      <c r="A2210" s="5">
        <v>4</v>
      </c>
      <c r="B2210" s="6">
        <v>509</v>
      </c>
      <c r="C2210" s="6">
        <v>478</v>
      </c>
      <c r="D2210" s="6">
        <v>440</v>
      </c>
      <c r="E2210" s="6">
        <v>401</v>
      </c>
      <c r="F2210" s="6">
        <v>417</v>
      </c>
      <c r="G2210" s="6">
        <v>397</v>
      </c>
      <c r="H2210" s="6">
        <v>367</v>
      </c>
      <c r="I2210" s="6">
        <v>361</v>
      </c>
      <c r="J2210" s="6">
        <v>362</v>
      </c>
      <c r="K2210" s="6">
        <v>364</v>
      </c>
      <c r="L2210" s="6">
        <v>370</v>
      </c>
    </row>
    <row r="2211" spans="1:12" ht="16.5" thickBot="1">
      <c r="A2211" s="5">
        <v>5</v>
      </c>
      <c r="B2211" s="6">
        <v>512</v>
      </c>
      <c r="C2211" s="6">
        <v>527</v>
      </c>
      <c r="D2211" s="6">
        <v>478</v>
      </c>
      <c r="E2211" s="6">
        <v>451</v>
      </c>
      <c r="F2211" s="6">
        <v>424</v>
      </c>
      <c r="G2211" s="6">
        <v>425</v>
      </c>
      <c r="H2211" s="6">
        <v>402</v>
      </c>
      <c r="I2211" s="6">
        <v>357</v>
      </c>
      <c r="J2211" s="6">
        <v>357</v>
      </c>
      <c r="K2211" s="6">
        <v>367</v>
      </c>
      <c r="L2211" s="6">
        <v>372</v>
      </c>
    </row>
    <row r="2212" spans="1:12" ht="16.5" thickBot="1">
      <c r="A2212" s="5">
        <v>6</v>
      </c>
      <c r="B2212" s="6">
        <v>597</v>
      </c>
      <c r="C2212" s="6">
        <v>532</v>
      </c>
      <c r="D2212" s="6">
        <v>545</v>
      </c>
      <c r="E2212" s="6">
        <v>505</v>
      </c>
      <c r="F2212" s="6">
        <v>486</v>
      </c>
      <c r="G2212" s="6">
        <v>478</v>
      </c>
      <c r="H2212" s="6">
        <v>435</v>
      </c>
      <c r="I2212" s="6">
        <v>407</v>
      </c>
      <c r="J2212" s="6">
        <v>390</v>
      </c>
      <c r="K2212" s="6">
        <v>402</v>
      </c>
      <c r="L2212" s="6">
        <v>396</v>
      </c>
    </row>
    <row r="2213" spans="1:12" ht="16.5" thickBot="1">
      <c r="A2213" s="5">
        <v>7</v>
      </c>
      <c r="B2213" s="6">
        <v>620</v>
      </c>
      <c r="C2213" s="6">
        <v>599</v>
      </c>
      <c r="D2213" s="6">
        <v>543</v>
      </c>
      <c r="E2213" s="6">
        <v>546</v>
      </c>
      <c r="F2213" s="6">
        <v>515</v>
      </c>
      <c r="G2213" s="6">
        <v>500</v>
      </c>
      <c r="H2213" s="6">
        <v>470</v>
      </c>
      <c r="I2213" s="6">
        <v>440</v>
      </c>
      <c r="J2213" s="6">
        <v>431</v>
      </c>
      <c r="K2213" s="6">
        <v>393</v>
      </c>
      <c r="L2213" s="6">
        <v>413</v>
      </c>
    </row>
    <row r="2214" spans="1:12" ht="16.5" thickBot="1">
      <c r="A2214" s="5">
        <v>8</v>
      </c>
      <c r="B2214" s="6">
        <v>650</v>
      </c>
      <c r="C2214" s="6">
        <v>632</v>
      </c>
      <c r="D2214" s="6">
        <v>600</v>
      </c>
      <c r="E2214" s="6">
        <v>564</v>
      </c>
      <c r="F2214" s="6">
        <v>572</v>
      </c>
      <c r="G2214" s="6">
        <v>531</v>
      </c>
      <c r="H2214" s="6">
        <v>501</v>
      </c>
      <c r="I2214" s="6">
        <v>468</v>
      </c>
      <c r="J2214" s="6">
        <v>457</v>
      </c>
      <c r="K2214" s="6">
        <v>440</v>
      </c>
      <c r="L2214" s="6">
        <v>409</v>
      </c>
    </row>
    <row r="2215" spans="1:12" ht="16.5" thickBot="1">
      <c r="A2215" s="5">
        <v>9</v>
      </c>
      <c r="B2215" s="6">
        <v>215</v>
      </c>
      <c r="C2215" s="6">
        <v>272</v>
      </c>
      <c r="D2215" s="6">
        <v>250</v>
      </c>
      <c r="E2215" s="6">
        <v>252</v>
      </c>
      <c r="F2215" s="6">
        <v>253</v>
      </c>
      <c r="G2215" s="6">
        <v>242</v>
      </c>
      <c r="H2215" s="6">
        <v>237</v>
      </c>
      <c r="I2215" s="6">
        <v>223</v>
      </c>
      <c r="J2215" s="6">
        <v>200</v>
      </c>
      <c r="K2215" s="6">
        <v>195</v>
      </c>
      <c r="L2215" s="6">
        <v>213</v>
      </c>
    </row>
    <row r="2216" spans="1:12" ht="16.5" thickBot="1">
      <c r="A2216" s="5">
        <v>10</v>
      </c>
      <c r="B2216" s="6">
        <v>211</v>
      </c>
      <c r="C2216" s="6">
        <v>211</v>
      </c>
      <c r="D2216" s="6">
        <v>241</v>
      </c>
      <c r="E2216" s="6">
        <v>231</v>
      </c>
      <c r="F2216" s="6">
        <v>222</v>
      </c>
      <c r="G2216" s="6">
        <v>225</v>
      </c>
      <c r="H2216" s="6">
        <v>227</v>
      </c>
      <c r="I2216" s="6">
        <v>187</v>
      </c>
      <c r="J2216" s="6">
        <v>199</v>
      </c>
      <c r="K2216" s="6">
        <v>174</v>
      </c>
      <c r="L2216" s="6">
        <v>163</v>
      </c>
    </row>
    <row r="2217" spans="1:12" ht="16.5" thickBot="1">
      <c r="A2217" s="5">
        <v>11</v>
      </c>
      <c r="B2217" s="6">
        <v>201</v>
      </c>
      <c r="C2217" s="6">
        <v>186</v>
      </c>
      <c r="D2217" s="6">
        <v>190</v>
      </c>
      <c r="E2217" s="6">
        <v>215</v>
      </c>
      <c r="F2217" s="6">
        <v>205</v>
      </c>
      <c r="G2217" s="6">
        <v>179</v>
      </c>
      <c r="H2217" s="6">
        <v>175</v>
      </c>
      <c r="I2217" s="6">
        <v>177</v>
      </c>
      <c r="J2217" s="6">
        <v>161</v>
      </c>
      <c r="K2217" s="6">
        <v>164</v>
      </c>
      <c r="L2217" s="6">
        <v>123</v>
      </c>
    </row>
    <row r="2218" spans="1:12" ht="16.5" thickBot="1">
      <c r="A2218" s="5">
        <v>12</v>
      </c>
      <c r="B2218" s="6">
        <v>79</v>
      </c>
      <c r="C2218" s="6">
        <v>112</v>
      </c>
      <c r="D2218" s="6">
        <v>76</v>
      </c>
      <c r="E2218" s="6">
        <v>80</v>
      </c>
      <c r="F2218" s="6">
        <v>82</v>
      </c>
      <c r="G2218" s="6">
        <v>58</v>
      </c>
      <c r="H2218" s="6">
        <v>50</v>
      </c>
      <c r="I2218" s="6">
        <v>55</v>
      </c>
      <c r="J2218" s="6">
        <v>55</v>
      </c>
      <c r="K2218" s="6">
        <v>67</v>
      </c>
      <c r="L2218" s="6">
        <v>49</v>
      </c>
    </row>
    <row r="2219" spans="1:12" ht="16.5" thickBot="1">
      <c r="A2219" s="5" t="s">
        <v>13</v>
      </c>
      <c r="B2219" s="6"/>
      <c r="C2219" s="6"/>
      <c r="D2219" s="6"/>
      <c r="E2219" s="6"/>
      <c r="F2219" s="55"/>
      <c r="G2219" s="8"/>
      <c r="H2219" s="8"/>
      <c r="I2219" s="8"/>
      <c r="J2219" s="8"/>
      <c r="K2219" s="8"/>
      <c r="L2219" s="9"/>
    </row>
    <row r="2220" spans="1:12" ht="32.25" thickBot="1">
      <c r="A2220" s="10" t="s">
        <v>14</v>
      </c>
      <c r="B2220" s="11">
        <f t="shared" ref="B2220:L2220" si="378">SUM(B2206:B2219)</f>
        <v>5191</v>
      </c>
      <c r="C2220" s="11">
        <f t="shared" si="378"/>
        <v>5064</v>
      </c>
      <c r="D2220" s="11">
        <f t="shared" si="378"/>
        <v>4783</v>
      </c>
      <c r="E2220" s="11">
        <f t="shared" si="378"/>
        <v>4624</v>
      </c>
      <c r="F2220" s="11">
        <f t="shared" si="378"/>
        <v>4490</v>
      </c>
      <c r="G2220" s="11">
        <f t="shared" si="378"/>
        <v>4359</v>
      </c>
      <c r="H2220" s="11">
        <f t="shared" si="378"/>
        <v>4204</v>
      </c>
      <c r="I2220" s="11">
        <f t="shared" si="378"/>
        <v>3991</v>
      </c>
      <c r="J2220" s="11">
        <f t="shared" si="378"/>
        <v>3916</v>
      </c>
      <c r="K2220" s="11">
        <f t="shared" si="378"/>
        <v>3838</v>
      </c>
      <c r="L2220" s="11">
        <f t="shared" si="378"/>
        <v>3776</v>
      </c>
    </row>
    <row r="2221" spans="1:12" ht="48" thickBot="1">
      <c r="A2221" s="10" t="s">
        <v>15</v>
      </c>
      <c r="B2221" s="56"/>
      <c r="C2221" s="12">
        <f t="shared" ref="C2221:L2221" si="379">((C2220-B2220)/B2220)</f>
        <v>-2.4465420920824505E-2</v>
      </c>
      <c r="D2221" s="12">
        <f t="shared" si="379"/>
        <v>-5.5489731437598735E-2</v>
      </c>
      <c r="E2221" s="12">
        <f t="shared" si="379"/>
        <v>-3.3242734685343923E-2</v>
      </c>
      <c r="F2221" s="12">
        <f t="shared" si="379"/>
        <v>-2.8979238754325259E-2</v>
      </c>
      <c r="G2221" s="12">
        <f t="shared" si="379"/>
        <v>-2.9175946547884187E-2</v>
      </c>
      <c r="H2221" s="12">
        <f t="shared" si="379"/>
        <v>-3.5558614361091992E-2</v>
      </c>
      <c r="I2221" s="12">
        <f t="shared" si="379"/>
        <v>-5.066603235014272E-2</v>
      </c>
      <c r="J2221" s="12">
        <f t="shared" si="379"/>
        <v>-1.8792282635930843E-2</v>
      </c>
      <c r="K2221" s="12">
        <f t="shared" si="379"/>
        <v>-1.9918283963227784E-2</v>
      </c>
      <c r="L2221" s="12">
        <f t="shared" si="379"/>
        <v>-1.6154247003647731E-2</v>
      </c>
    </row>
    <row r="2222" spans="1:12" ht="48" thickBot="1">
      <c r="A2222" s="10" t="s">
        <v>16</v>
      </c>
      <c r="B2222" s="12"/>
      <c r="C2222" s="12"/>
      <c r="D2222" s="12"/>
      <c r="E2222" s="12"/>
      <c r="F2222" s="13"/>
      <c r="G2222" s="13">
        <f t="shared" ref="G2222:L2222" si="380">(G2220-B2220)/B2220</f>
        <v>-0.16027740319784242</v>
      </c>
      <c r="H2222" s="13">
        <f t="shared" si="380"/>
        <v>-0.16982622432859398</v>
      </c>
      <c r="I2222" s="13">
        <f t="shared" si="380"/>
        <v>-0.1655864520175622</v>
      </c>
      <c r="J2222" s="13">
        <f t="shared" si="380"/>
        <v>-0.15311418685121106</v>
      </c>
      <c r="K2222" s="13">
        <f t="shared" si="380"/>
        <v>-0.14521158129175946</v>
      </c>
      <c r="L2222" s="13">
        <f t="shared" si="380"/>
        <v>-0.13374627208075246</v>
      </c>
    </row>
    <row r="2223" spans="1:12" ht="48" thickBot="1">
      <c r="A2223" s="10" t="s">
        <v>17</v>
      </c>
      <c r="B2223" s="12"/>
      <c r="C2223" s="12"/>
      <c r="D2223" s="12"/>
      <c r="E2223" s="12"/>
      <c r="F2223" s="12"/>
      <c r="G2223" s="12"/>
      <c r="H2223" s="12"/>
      <c r="I2223" s="12"/>
      <c r="J2223" s="12"/>
      <c r="K2223" s="13"/>
      <c r="L2223" s="13">
        <f>(L2220-B2220)/B2220</f>
        <v>-0.27258717010209976</v>
      </c>
    </row>
    <row r="2224" spans="1:12" ht="32.25" thickBot="1">
      <c r="A2224" s="10" t="s">
        <v>18</v>
      </c>
      <c r="B2224" s="14">
        <v>9447</v>
      </c>
      <c r="C2224" s="14">
        <v>9367</v>
      </c>
      <c r="D2224" s="14">
        <v>9017</v>
      </c>
      <c r="E2224" s="14">
        <v>8425</v>
      </c>
      <c r="F2224" s="14">
        <v>8668</v>
      </c>
      <c r="G2224" s="67">
        <v>9144</v>
      </c>
      <c r="H2224" s="67">
        <v>9700</v>
      </c>
      <c r="I2224" s="67">
        <v>9713</v>
      </c>
      <c r="J2224" s="67">
        <v>10041</v>
      </c>
      <c r="K2224" s="67">
        <v>10228</v>
      </c>
      <c r="L2224" s="68">
        <v>9815</v>
      </c>
    </row>
    <row r="2225" spans="1:13" ht="63.75" thickBot="1">
      <c r="A2225" s="10" t="s">
        <v>19</v>
      </c>
      <c r="B2225" s="16"/>
      <c r="C2225" s="12">
        <f t="shared" ref="C2225:L2225" si="381">(C2224-B2224)/B2224</f>
        <v>-8.4682968138033235E-3</v>
      </c>
      <c r="D2225" s="12">
        <f t="shared" si="381"/>
        <v>-3.7365218319632756E-2</v>
      </c>
      <c r="E2225" s="12">
        <f t="shared" si="381"/>
        <v>-6.5653765110347123E-2</v>
      </c>
      <c r="F2225" s="12">
        <f t="shared" si="381"/>
        <v>2.884272997032641E-2</v>
      </c>
      <c r="G2225" s="12">
        <f t="shared" si="381"/>
        <v>5.4914628518689432E-2</v>
      </c>
      <c r="H2225" s="12">
        <f t="shared" si="381"/>
        <v>6.080489938757655E-2</v>
      </c>
      <c r="I2225" s="12">
        <f t="shared" si="381"/>
        <v>1.3402061855670104E-3</v>
      </c>
      <c r="J2225" s="12">
        <f t="shared" si="381"/>
        <v>3.3769175332029236E-2</v>
      </c>
      <c r="K2225" s="12">
        <f t="shared" si="381"/>
        <v>1.8623643063439898E-2</v>
      </c>
      <c r="L2225" s="12">
        <f t="shared" si="381"/>
        <v>-4.0379350801720768E-2</v>
      </c>
    </row>
    <row r="2226" spans="1:13" ht="63.75" thickBot="1">
      <c r="A2226" s="10" t="s">
        <v>20</v>
      </c>
      <c r="B2226" s="16"/>
      <c r="C2226" s="17"/>
      <c r="D2226" s="17"/>
      <c r="E2226" s="17"/>
      <c r="F2226" s="17"/>
      <c r="G2226" s="12">
        <f t="shared" ref="G2226:L2226" si="382">(G2224-B2224)/B2224</f>
        <v>-3.207367418228009E-2</v>
      </c>
      <c r="H2226" s="12">
        <f t="shared" si="382"/>
        <v>3.5550336286964877E-2</v>
      </c>
      <c r="I2226" s="12">
        <f t="shared" si="382"/>
        <v>7.7187534656759454E-2</v>
      </c>
      <c r="J2226" s="12">
        <f t="shared" si="382"/>
        <v>0.19181008902077151</v>
      </c>
      <c r="K2226" s="12">
        <f t="shared" si="382"/>
        <v>0.17997231195200739</v>
      </c>
      <c r="L2226" s="12">
        <f t="shared" si="382"/>
        <v>7.3381452318460189E-2</v>
      </c>
    </row>
    <row r="2227" spans="1:13" ht="63.75" thickBot="1">
      <c r="A2227" s="10" t="s">
        <v>21</v>
      </c>
      <c r="B2227" s="16"/>
      <c r="C2227" s="17"/>
      <c r="D2227" s="17"/>
      <c r="E2227" s="17"/>
      <c r="F2227" s="17"/>
      <c r="G2227" s="12"/>
      <c r="H2227" s="12"/>
      <c r="I2227" s="12"/>
      <c r="J2227" s="12"/>
      <c r="K2227" s="12"/>
      <c r="L2227" s="12">
        <f>(L2224-B2224)/B2224</f>
        <v>3.8954165343495287E-2</v>
      </c>
    </row>
    <row r="2228" spans="1:13" ht="32.25" thickBot="1">
      <c r="A2228" s="10" t="s">
        <v>22</v>
      </c>
      <c r="B2228" s="12">
        <f t="shared" ref="B2228:L2228" si="383">B2220/B2224</f>
        <v>0.54948660950566319</v>
      </c>
      <c r="C2228" s="12">
        <f t="shared" si="383"/>
        <v>0.54062133020177217</v>
      </c>
      <c r="D2228" s="12">
        <f t="shared" si="383"/>
        <v>0.53044249750471328</v>
      </c>
      <c r="E2228" s="12">
        <f t="shared" si="383"/>
        <v>0.54884272997032646</v>
      </c>
      <c r="F2228" s="12">
        <f t="shared" si="383"/>
        <v>0.51799723119520069</v>
      </c>
      <c r="G2228" s="12">
        <f t="shared" si="383"/>
        <v>0.47670603674540685</v>
      </c>
      <c r="H2228" s="12">
        <f t="shared" si="383"/>
        <v>0.4334020618556701</v>
      </c>
      <c r="I2228" s="12">
        <f t="shared" si="383"/>
        <v>0.41089261814063627</v>
      </c>
      <c r="J2228" s="12">
        <f t="shared" si="383"/>
        <v>0.39000099591674137</v>
      </c>
      <c r="K2228" s="12">
        <f t="shared" si="383"/>
        <v>0.3752444270629644</v>
      </c>
      <c r="L2228" s="12">
        <f t="shared" si="383"/>
        <v>0.38471726948548141</v>
      </c>
    </row>
    <row r="2229" spans="1:13" ht="63">
      <c r="A2229" s="18" t="s">
        <v>23</v>
      </c>
      <c r="B2229" s="19"/>
      <c r="C2229" s="19">
        <f t="shared" ref="C2229:K2229" si="384">(C2228-B2228)</f>
        <v>-8.8652793038910271E-3</v>
      </c>
      <c r="D2229" s="19">
        <f t="shared" si="384"/>
        <v>-1.0178832697058882E-2</v>
      </c>
      <c r="E2229" s="19">
        <f t="shared" si="384"/>
        <v>1.8400232465613175E-2</v>
      </c>
      <c r="F2229" s="19">
        <f t="shared" si="384"/>
        <v>-3.0845498775125768E-2</v>
      </c>
      <c r="G2229" s="19">
        <f t="shared" si="384"/>
        <v>-4.1291194449793844E-2</v>
      </c>
      <c r="H2229" s="19">
        <f t="shared" si="384"/>
        <v>-4.3303974889736752E-2</v>
      </c>
      <c r="I2229" s="19">
        <f t="shared" si="384"/>
        <v>-2.2509443715033828E-2</v>
      </c>
      <c r="J2229" s="19">
        <f t="shared" si="384"/>
        <v>-2.0891622223894901E-2</v>
      </c>
      <c r="K2229" s="19">
        <f t="shared" si="384"/>
        <v>-1.4756568853776963E-2</v>
      </c>
      <c r="L2229" s="19">
        <f>(L2228-K2228)</f>
        <v>9.4728424225170027E-3</v>
      </c>
    </row>
    <row r="2230" spans="1:13" ht="63">
      <c r="A2230" s="18" t="s">
        <v>24</v>
      </c>
      <c r="B2230" s="19"/>
      <c r="C2230" s="19"/>
      <c r="D2230" s="19"/>
      <c r="E2230" s="19"/>
      <c r="F2230" s="19"/>
      <c r="G2230" s="19">
        <f>G2228-B2228</f>
        <v>-7.2780572760256346E-2</v>
      </c>
      <c r="H2230" s="19">
        <f t="shared" ref="H2230:K2230" si="385">H2228-C2228</f>
        <v>-0.10721926834610207</v>
      </c>
      <c r="I2230" s="19">
        <f t="shared" si="385"/>
        <v>-0.11954987936407702</v>
      </c>
      <c r="J2230" s="19">
        <f t="shared" si="385"/>
        <v>-0.15884173405358509</v>
      </c>
      <c r="K2230" s="19">
        <f t="shared" si="385"/>
        <v>-0.14275280413223629</v>
      </c>
      <c r="L2230" s="19">
        <f>L2228-G2228</f>
        <v>-9.1988767259925441E-2</v>
      </c>
    </row>
    <row r="2231" spans="1:13" ht="63">
      <c r="A2231" s="18" t="s">
        <v>25</v>
      </c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>
        <f>L2228-B2228</f>
        <v>-0.16476934002018179</v>
      </c>
    </row>
    <row r="2232" spans="1:13" ht="15.75">
      <c r="A2232" s="18"/>
      <c r="B2232" s="20"/>
      <c r="C2232" s="20"/>
      <c r="D2232" s="20"/>
      <c r="E2232" s="20"/>
      <c r="F2232" s="20"/>
      <c r="G2232" s="19"/>
      <c r="H2232" s="19"/>
      <c r="I2232" s="19"/>
      <c r="J2232" s="19"/>
      <c r="K2232" s="19"/>
      <c r="L2232" s="19"/>
    </row>
    <row r="2233" spans="1:13" ht="15.75">
      <c r="A2233" s="21" t="s">
        <v>156</v>
      </c>
      <c r="B2233" s="21"/>
      <c r="C2233" s="21"/>
      <c r="D2233" s="21"/>
      <c r="E2233" s="21"/>
      <c r="F2233" s="21"/>
      <c r="G2233" s="22"/>
      <c r="H2233" s="22"/>
      <c r="I2233" s="22"/>
      <c r="J2233" s="22"/>
      <c r="K2233" s="22"/>
      <c r="L2233" s="22"/>
      <c r="M2233" s="23"/>
    </row>
    <row r="2234" spans="1:13" ht="16.5" thickBot="1">
      <c r="A2234" s="24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3"/>
    </row>
    <row r="2235" spans="1:13" ht="32.25" thickBot="1">
      <c r="A2235" s="57" t="s">
        <v>27</v>
      </c>
      <c r="B2235" s="4" t="s">
        <v>52</v>
      </c>
      <c r="C2235" s="4" t="s">
        <v>53</v>
      </c>
      <c r="D2235" s="4" t="s">
        <v>54</v>
      </c>
      <c r="E2235" s="4" t="s">
        <v>55</v>
      </c>
      <c r="F2235" s="4" t="s">
        <v>56</v>
      </c>
      <c r="G2235" s="4" t="s">
        <v>57</v>
      </c>
      <c r="H2235" s="4" t="s">
        <v>58</v>
      </c>
      <c r="I2235" s="4" t="s">
        <v>59</v>
      </c>
      <c r="J2235" s="4" t="s">
        <v>60</v>
      </c>
      <c r="K2235" s="4" t="s">
        <v>61</v>
      </c>
      <c r="L2235" s="4" t="s">
        <v>62</v>
      </c>
      <c r="M2235" s="58" t="s">
        <v>28</v>
      </c>
    </row>
    <row r="2236" spans="1:13" ht="16.5" thickBot="1">
      <c r="A2236" s="28" t="s">
        <v>29</v>
      </c>
      <c r="B2236" s="29" t="s">
        <v>47</v>
      </c>
      <c r="C2236" s="29">
        <f t="shared" ref="C2236:L2236" si="386">-C2206</f>
        <v>-325</v>
      </c>
      <c r="D2236" s="29">
        <f t="shared" si="386"/>
        <v>-286</v>
      </c>
      <c r="E2236" s="29">
        <f t="shared" si="386"/>
        <v>-289</v>
      </c>
      <c r="F2236" s="29">
        <f t="shared" si="386"/>
        <v>-295</v>
      </c>
      <c r="G2236" s="29">
        <f t="shared" si="386"/>
        <v>-313</v>
      </c>
      <c r="H2236" s="29">
        <f t="shared" si="386"/>
        <v>-313</v>
      </c>
      <c r="I2236" s="29">
        <f t="shared" si="386"/>
        <v>-311</v>
      </c>
      <c r="J2236" s="29">
        <f t="shared" si="386"/>
        <v>-299</v>
      </c>
      <c r="K2236" s="29">
        <f t="shared" si="386"/>
        <v>-262</v>
      </c>
      <c r="L2236" s="29">
        <f t="shared" si="386"/>
        <v>-306</v>
      </c>
      <c r="M2236" s="30">
        <v>-299.89999999999998</v>
      </c>
    </row>
    <row r="2237" spans="1:13" ht="16.5" thickBot="1">
      <c r="A2237" s="28" t="s">
        <v>30</v>
      </c>
      <c r="B2237" s="59" t="s">
        <v>43</v>
      </c>
      <c r="C2237" s="34">
        <f t="shared" ref="C2237:L2248" si="387">B2206-C2207</f>
        <v>-48</v>
      </c>
      <c r="D2237" s="34">
        <f t="shared" si="387"/>
        <v>-26</v>
      </c>
      <c r="E2237" s="34">
        <f t="shared" si="387"/>
        <v>-24</v>
      </c>
      <c r="F2237" s="34">
        <f t="shared" si="387"/>
        <v>-21</v>
      </c>
      <c r="G2237" s="34">
        <f t="shared" si="387"/>
        <v>-31</v>
      </c>
      <c r="H2237" s="34">
        <f t="shared" si="387"/>
        <v>-19</v>
      </c>
      <c r="I2237" s="34">
        <f t="shared" si="387"/>
        <v>-16</v>
      </c>
      <c r="J2237" s="34">
        <f t="shared" si="387"/>
        <v>0</v>
      </c>
      <c r="K2237" s="34">
        <f t="shared" si="387"/>
        <v>-14</v>
      </c>
      <c r="L2237" s="34">
        <f t="shared" si="387"/>
        <v>-23</v>
      </c>
      <c r="M2237" s="32">
        <v>-22.2</v>
      </c>
    </row>
    <row r="2238" spans="1:13" ht="16.5" thickBot="1">
      <c r="A2238" s="28" t="s">
        <v>31</v>
      </c>
      <c r="B2238" s="59" t="s">
        <v>43</v>
      </c>
      <c r="C2238" s="34">
        <f t="shared" si="387"/>
        <v>-9</v>
      </c>
      <c r="D2238" s="34">
        <f t="shared" si="387"/>
        <v>-15</v>
      </c>
      <c r="E2238" s="34">
        <f t="shared" si="387"/>
        <v>-28</v>
      </c>
      <c r="F2238" s="34">
        <f t="shared" si="387"/>
        <v>-19</v>
      </c>
      <c r="G2238" s="34">
        <f t="shared" si="387"/>
        <v>-26</v>
      </c>
      <c r="H2238" s="34">
        <f t="shared" si="387"/>
        <v>-18</v>
      </c>
      <c r="I2238" s="34">
        <f t="shared" si="387"/>
        <v>-3</v>
      </c>
      <c r="J2238" s="34">
        <f t="shared" si="387"/>
        <v>-8</v>
      </c>
      <c r="K2238" s="34">
        <f t="shared" si="387"/>
        <v>-27</v>
      </c>
      <c r="L2238" s="34">
        <f t="shared" si="387"/>
        <v>-20</v>
      </c>
      <c r="M2238" s="32">
        <v>-17.3</v>
      </c>
    </row>
    <row r="2239" spans="1:13" ht="16.5" thickBot="1">
      <c r="A2239" s="28" t="s">
        <v>32</v>
      </c>
      <c r="B2239" s="59" t="s">
        <v>43</v>
      </c>
      <c r="C2239" s="34">
        <f t="shared" si="387"/>
        <v>-16</v>
      </c>
      <c r="D2239" s="34">
        <f t="shared" si="387"/>
        <v>-2</v>
      </c>
      <c r="E2239" s="34">
        <f t="shared" si="387"/>
        <v>-6</v>
      </c>
      <c r="F2239" s="34">
        <f t="shared" si="387"/>
        <v>-1</v>
      </c>
      <c r="G2239" s="34">
        <f t="shared" si="387"/>
        <v>-20</v>
      </c>
      <c r="H2239" s="34">
        <f t="shared" si="387"/>
        <v>-15</v>
      </c>
      <c r="I2239" s="34">
        <f t="shared" si="387"/>
        <v>3</v>
      </c>
      <c r="J2239" s="34">
        <f t="shared" si="387"/>
        <v>-22</v>
      </c>
      <c r="K2239" s="34">
        <f t="shared" si="387"/>
        <v>-22</v>
      </c>
      <c r="L2239" s="34">
        <f t="shared" si="387"/>
        <v>-6</v>
      </c>
      <c r="M2239" s="32">
        <v>-10.7</v>
      </c>
    </row>
    <row r="2240" spans="1:13" ht="16.5" thickBot="1">
      <c r="A2240" s="28" t="s">
        <v>33</v>
      </c>
      <c r="B2240" s="59" t="s">
        <v>43</v>
      </c>
      <c r="C2240" s="34">
        <f t="shared" si="387"/>
        <v>2</v>
      </c>
      <c r="D2240" s="34">
        <f t="shared" si="387"/>
        <v>-16</v>
      </c>
      <c r="E2240" s="34">
        <f t="shared" si="387"/>
        <v>-13</v>
      </c>
      <c r="F2240" s="34">
        <f t="shared" si="387"/>
        <v>-16</v>
      </c>
      <c r="G2240" s="34">
        <f t="shared" si="387"/>
        <v>-17</v>
      </c>
      <c r="H2240" s="34">
        <f t="shared" si="387"/>
        <v>-18</v>
      </c>
      <c r="I2240" s="34">
        <f t="shared" si="387"/>
        <v>-10</v>
      </c>
      <c r="J2240" s="34">
        <f t="shared" si="387"/>
        <v>-21</v>
      </c>
      <c r="K2240" s="34">
        <f t="shared" si="387"/>
        <v>-7</v>
      </c>
      <c r="L2240" s="34">
        <f t="shared" si="387"/>
        <v>-11</v>
      </c>
      <c r="M2240" s="32">
        <v>-12.7</v>
      </c>
    </row>
    <row r="2241" spans="1:13" ht="16.5" thickBot="1">
      <c r="A2241" s="28" t="s">
        <v>34</v>
      </c>
      <c r="B2241" s="59" t="s">
        <v>43</v>
      </c>
      <c r="C2241" s="34">
        <f t="shared" si="387"/>
        <v>-18</v>
      </c>
      <c r="D2241" s="34">
        <f t="shared" si="387"/>
        <v>0</v>
      </c>
      <c r="E2241" s="34">
        <f t="shared" si="387"/>
        <v>-11</v>
      </c>
      <c r="F2241" s="34">
        <f t="shared" si="387"/>
        <v>-23</v>
      </c>
      <c r="G2241" s="34">
        <f t="shared" si="387"/>
        <v>-8</v>
      </c>
      <c r="H2241" s="34">
        <f t="shared" si="387"/>
        <v>-5</v>
      </c>
      <c r="I2241" s="34">
        <f t="shared" si="387"/>
        <v>10</v>
      </c>
      <c r="J2241" s="34">
        <f t="shared" si="387"/>
        <v>4</v>
      </c>
      <c r="K2241" s="34">
        <f t="shared" si="387"/>
        <v>-5</v>
      </c>
      <c r="L2241" s="34">
        <f t="shared" si="387"/>
        <v>-8</v>
      </c>
      <c r="M2241" s="32">
        <v>-6.4</v>
      </c>
    </row>
    <row r="2242" spans="1:13" ht="16.5" thickBot="1">
      <c r="A2242" s="28" t="s">
        <v>35</v>
      </c>
      <c r="B2242" s="59" t="s">
        <v>43</v>
      </c>
      <c r="C2242" s="34">
        <f t="shared" si="387"/>
        <v>-20</v>
      </c>
      <c r="D2242" s="34">
        <f t="shared" si="387"/>
        <v>-18</v>
      </c>
      <c r="E2242" s="34">
        <f t="shared" si="387"/>
        <v>-27</v>
      </c>
      <c r="F2242" s="34">
        <f t="shared" si="387"/>
        <v>-35</v>
      </c>
      <c r="G2242" s="34">
        <f t="shared" si="387"/>
        <v>-54</v>
      </c>
      <c r="H2242" s="34">
        <f t="shared" si="387"/>
        <v>-10</v>
      </c>
      <c r="I2242" s="34">
        <f t="shared" si="387"/>
        <v>-5</v>
      </c>
      <c r="J2242" s="34">
        <f t="shared" si="387"/>
        <v>-33</v>
      </c>
      <c r="K2242" s="34">
        <f t="shared" si="387"/>
        <v>-45</v>
      </c>
      <c r="L2242" s="34">
        <f t="shared" si="387"/>
        <v>-29</v>
      </c>
      <c r="M2242" s="32">
        <v>-27.6</v>
      </c>
    </row>
    <row r="2243" spans="1:13" ht="16.5" thickBot="1">
      <c r="A2243" s="28" t="s">
        <v>36</v>
      </c>
      <c r="B2243" s="59" t="s">
        <v>43</v>
      </c>
      <c r="C2243" s="34">
        <f t="shared" si="387"/>
        <v>-2</v>
      </c>
      <c r="D2243" s="34">
        <f t="shared" si="387"/>
        <v>-11</v>
      </c>
      <c r="E2243" s="34">
        <f t="shared" si="387"/>
        <v>-1</v>
      </c>
      <c r="F2243" s="34">
        <f t="shared" si="387"/>
        <v>-10</v>
      </c>
      <c r="G2243" s="34">
        <f t="shared" si="387"/>
        <v>-14</v>
      </c>
      <c r="H2243" s="34">
        <f t="shared" si="387"/>
        <v>8</v>
      </c>
      <c r="I2243" s="34">
        <f t="shared" si="387"/>
        <v>-5</v>
      </c>
      <c r="J2243" s="34">
        <f t="shared" si="387"/>
        <v>-24</v>
      </c>
      <c r="K2243" s="34">
        <f t="shared" si="387"/>
        <v>-3</v>
      </c>
      <c r="L2243" s="34">
        <f t="shared" si="387"/>
        <v>-11</v>
      </c>
      <c r="M2243" s="32">
        <v>-7.3</v>
      </c>
    </row>
    <row r="2244" spans="1:13" ht="16.5" thickBot="1">
      <c r="A2244" s="28" t="s">
        <v>37</v>
      </c>
      <c r="B2244" s="59" t="s">
        <v>43</v>
      </c>
      <c r="C2244" s="34">
        <f t="shared" si="387"/>
        <v>-12</v>
      </c>
      <c r="D2244" s="34">
        <f t="shared" si="387"/>
        <v>-1</v>
      </c>
      <c r="E2244" s="34">
        <f t="shared" si="387"/>
        <v>-21</v>
      </c>
      <c r="F2244" s="34">
        <f t="shared" si="387"/>
        <v>-26</v>
      </c>
      <c r="G2244" s="34">
        <f t="shared" si="387"/>
        <v>-16</v>
      </c>
      <c r="H2244" s="34">
        <f t="shared" si="387"/>
        <v>-1</v>
      </c>
      <c r="I2244" s="34">
        <f t="shared" si="387"/>
        <v>2</v>
      </c>
      <c r="J2244" s="34">
        <f t="shared" si="387"/>
        <v>-17</v>
      </c>
      <c r="K2244" s="34">
        <f t="shared" si="387"/>
        <v>-9</v>
      </c>
      <c r="L2244" s="34">
        <f t="shared" si="387"/>
        <v>-16</v>
      </c>
      <c r="M2244" s="32">
        <v>-11.7</v>
      </c>
    </row>
    <row r="2245" spans="1:13" ht="16.5" thickBot="1">
      <c r="A2245" s="28" t="s">
        <v>38</v>
      </c>
      <c r="B2245" s="59" t="s">
        <v>43</v>
      </c>
      <c r="C2245" s="34">
        <f t="shared" si="387"/>
        <v>378</v>
      </c>
      <c r="D2245" s="34">
        <f t="shared" si="387"/>
        <v>382</v>
      </c>
      <c r="E2245" s="34">
        <f t="shared" si="387"/>
        <v>348</v>
      </c>
      <c r="F2245" s="34">
        <f t="shared" si="387"/>
        <v>311</v>
      </c>
      <c r="G2245" s="34">
        <f t="shared" si="387"/>
        <v>330</v>
      </c>
      <c r="H2245" s="34">
        <f t="shared" si="387"/>
        <v>294</v>
      </c>
      <c r="I2245" s="34">
        <f t="shared" si="387"/>
        <v>278</v>
      </c>
      <c r="J2245" s="34">
        <f t="shared" si="387"/>
        <v>268</v>
      </c>
      <c r="K2245" s="34">
        <f t="shared" si="387"/>
        <v>262</v>
      </c>
      <c r="L2245" s="34">
        <f t="shared" si="387"/>
        <v>227</v>
      </c>
      <c r="M2245" s="32">
        <v>307.8</v>
      </c>
    </row>
    <row r="2246" spans="1:13" ht="16.5" thickBot="1">
      <c r="A2246" s="28" t="s">
        <v>39</v>
      </c>
      <c r="B2246" s="59" t="s">
        <v>43</v>
      </c>
      <c r="C2246" s="34">
        <f t="shared" si="387"/>
        <v>4</v>
      </c>
      <c r="D2246" s="34">
        <f t="shared" si="387"/>
        <v>31</v>
      </c>
      <c r="E2246" s="34">
        <f t="shared" si="387"/>
        <v>19</v>
      </c>
      <c r="F2246" s="34">
        <f t="shared" si="387"/>
        <v>30</v>
      </c>
      <c r="G2246" s="34">
        <f t="shared" si="387"/>
        <v>28</v>
      </c>
      <c r="H2246" s="34">
        <f t="shared" si="387"/>
        <v>15</v>
      </c>
      <c r="I2246" s="34">
        <f t="shared" si="387"/>
        <v>50</v>
      </c>
      <c r="J2246" s="34">
        <f t="shared" si="387"/>
        <v>24</v>
      </c>
      <c r="K2246" s="34">
        <f t="shared" si="387"/>
        <v>26</v>
      </c>
      <c r="L2246" s="34">
        <f t="shared" si="387"/>
        <v>32</v>
      </c>
      <c r="M2246" s="32">
        <v>25.9</v>
      </c>
    </row>
    <row r="2247" spans="1:13" ht="16.5" thickBot="1">
      <c r="A2247" s="28" t="s">
        <v>40</v>
      </c>
      <c r="B2247" s="59" t="s">
        <v>43</v>
      </c>
      <c r="C2247" s="34">
        <f t="shared" si="387"/>
        <v>25</v>
      </c>
      <c r="D2247" s="34">
        <f t="shared" si="387"/>
        <v>21</v>
      </c>
      <c r="E2247" s="34">
        <f t="shared" si="387"/>
        <v>26</v>
      </c>
      <c r="F2247" s="34">
        <f t="shared" si="387"/>
        <v>26</v>
      </c>
      <c r="G2247" s="34">
        <f t="shared" si="387"/>
        <v>43</v>
      </c>
      <c r="H2247" s="34">
        <f t="shared" si="387"/>
        <v>50</v>
      </c>
      <c r="I2247" s="34">
        <f t="shared" si="387"/>
        <v>50</v>
      </c>
      <c r="J2247" s="34">
        <f t="shared" si="387"/>
        <v>26</v>
      </c>
      <c r="K2247" s="34">
        <f t="shared" si="387"/>
        <v>35</v>
      </c>
      <c r="L2247" s="34">
        <f t="shared" si="387"/>
        <v>51</v>
      </c>
      <c r="M2247" s="32">
        <v>35.299999999999997</v>
      </c>
    </row>
    <row r="2248" spans="1:13" ht="16.5" thickBot="1">
      <c r="A2248" s="33" t="s">
        <v>41</v>
      </c>
      <c r="B2248" s="60" t="s">
        <v>43</v>
      </c>
      <c r="C2248" s="34">
        <f t="shared" si="387"/>
        <v>89</v>
      </c>
      <c r="D2248" s="34">
        <f t="shared" si="387"/>
        <v>110</v>
      </c>
      <c r="E2248" s="34">
        <f t="shared" si="387"/>
        <v>110</v>
      </c>
      <c r="F2248" s="34">
        <f t="shared" si="387"/>
        <v>133</v>
      </c>
      <c r="G2248" s="34">
        <f t="shared" si="387"/>
        <v>147</v>
      </c>
      <c r="H2248" s="34">
        <f t="shared" si="387"/>
        <v>129</v>
      </c>
      <c r="I2248" s="34">
        <f t="shared" si="387"/>
        <v>120</v>
      </c>
      <c r="J2248" s="34">
        <f t="shared" si="387"/>
        <v>122</v>
      </c>
      <c r="K2248" s="34">
        <f t="shared" si="387"/>
        <v>94</v>
      </c>
      <c r="L2248" s="34">
        <f>K2217-L2218</f>
        <v>115</v>
      </c>
      <c r="M2248" s="35">
        <v>116.9</v>
      </c>
    </row>
    <row r="2249" spans="1:13" ht="17.25" thickTop="1" thickBot="1">
      <c r="A2249" s="37" t="s">
        <v>42</v>
      </c>
      <c r="B2249" s="38" t="s">
        <v>43</v>
      </c>
      <c r="C2249" s="39" t="s">
        <v>47</v>
      </c>
      <c r="D2249" s="39" t="s">
        <v>47</v>
      </c>
      <c r="E2249" s="39" t="s">
        <v>47</v>
      </c>
      <c r="F2249" s="39" t="s">
        <v>47</v>
      </c>
      <c r="G2249" s="39">
        <f t="shared" ref="G2249:L2249" si="388">B2213-G2218</f>
        <v>562</v>
      </c>
      <c r="H2249" s="39">
        <f t="shared" si="388"/>
        <v>549</v>
      </c>
      <c r="I2249" s="39">
        <f t="shared" si="388"/>
        <v>488</v>
      </c>
      <c r="J2249" s="39">
        <f t="shared" si="388"/>
        <v>491</v>
      </c>
      <c r="K2249" s="39">
        <f t="shared" si="388"/>
        <v>448</v>
      </c>
      <c r="L2249" s="39">
        <f t="shared" si="388"/>
        <v>451</v>
      </c>
      <c r="M2249" s="40">
        <v>498.16666666666669</v>
      </c>
    </row>
    <row r="2250" spans="1:13" ht="15.75">
      <c r="A2250" s="41"/>
      <c r="B2250" s="42"/>
      <c r="C2250" s="43"/>
      <c r="D2250" s="43"/>
      <c r="E2250" s="43"/>
      <c r="F2250" s="43"/>
      <c r="G2250" s="43"/>
      <c r="H2250" s="44"/>
      <c r="I2250" s="44"/>
      <c r="J2250" s="44"/>
      <c r="K2250" s="44"/>
      <c r="L2250" s="44"/>
      <c r="M2250" s="43"/>
    </row>
    <row r="2251" spans="1:13" ht="15.75">
      <c r="A2251" s="61"/>
      <c r="B2251" s="62"/>
      <c r="C2251" s="63"/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</row>
    <row r="2252" spans="1:13" ht="15.75">
      <c r="A2252" s="21" t="s">
        <v>157</v>
      </c>
      <c r="B2252" s="21"/>
      <c r="C2252" s="21"/>
      <c r="D2252" s="21"/>
      <c r="E2252" s="21"/>
      <c r="F2252" s="21"/>
      <c r="G2252" s="21"/>
      <c r="H2252" s="22"/>
      <c r="I2252" s="22"/>
      <c r="J2252" s="22"/>
      <c r="K2252" s="22"/>
      <c r="L2252" s="22"/>
      <c r="M2252" s="23"/>
    </row>
    <row r="2253" spans="1:13" ht="16.5" thickBot="1">
      <c r="A2253" s="24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3"/>
    </row>
    <row r="2254" spans="1:13" ht="32.25" thickBot="1">
      <c r="A2254" s="3" t="s">
        <v>27</v>
      </c>
      <c r="B2254" s="4" t="s">
        <v>52</v>
      </c>
      <c r="C2254" s="4" t="s">
        <v>53</v>
      </c>
      <c r="D2254" s="4" t="s">
        <v>54</v>
      </c>
      <c r="E2254" s="4" t="s">
        <v>55</v>
      </c>
      <c r="F2254" s="4" t="s">
        <v>56</v>
      </c>
      <c r="G2254" s="4" t="s">
        <v>57</v>
      </c>
      <c r="H2254" s="4" t="s">
        <v>58</v>
      </c>
      <c r="I2254" s="4" t="s">
        <v>59</v>
      </c>
      <c r="J2254" s="4" t="s">
        <v>60</v>
      </c>
      <c r="K2254" s="4" t="s">
        <v>61</v>
      </c>
      <c r="L2254" s="4" t="s">
        <v>62</v>
      </c>
      <c r="M2254" s="58" t="s">
        <v>28</v>
      </c>
    </row>
    <row r="2255" spans="1:13" ht="16.5" thickBot="1">
      <c r="A2255" s="28" t="s">
        <v>30</v>
      </c>
      <c r="B2255" s="47" t="s">
        <v>47</v>
      </c>
      <c r="C2255" s="48">
        <f t="shared" ref="C2255:L2266" si="389">(B2206-C2207)/B2206</f>
        <v>-0.14457831325301204</v>
      </c>
      <c r="D2255" s="48">
        <f t="shared" si="389"/>
        <v>-0.08</v>
      </c>
      <c r="E2255" s="48">
        <f t="shared" si="389"/>
        <v>-8.3916083916083919E-2</v>
      </c>
      <c r="F2255" s="48">
        <f t="shared" si="389"/>
        <v>-7.2664359861591699E-2</v>
      </c>
      <c r="G2255" s="48">
        <f t="shared" si="389"/>
        <v>-0.10508474576271186</v>
      </c>
      <c r="H2255" s="48">
        <f t="shared" si="389"/>
        <v>-6.070287539936102E-2</v>
      </c>
      <c r="I2255" s="48">
        <f t="shared" si="389"/>
        <v>-5.1118210862619806E-2</v>
      </c>
      <c r="J2255" s="48">
        <f t="shared" si="389"/>
        <v>0</v>
      </c>
      <c r="K2255" s="48">
        <f t="shared" si="389"/>
        <v>-4.6822742474916385E-2</v>
      </c>
      <c r="L2255" s="48">
        <f t="shared" si="389"/>
        <v>-8.7786259541984726E-2</v>
      </c>
      <c r="M2255" s="49">
        <v>-7.3267359107228133E-2</v>
      </c>
    </row>
    <row r="2256" spans="1:13" ht="16.5" thickBot="1">
      <c r="A2256" s="28" t="s">
        <v>31</v>
      </c>
      <c r="B2256" s="47" t="s">
        <v>47</v>
      </c>
      <c r="C2256" s="48">
        <f t="shared" si="389"/>
        <v>-2.3872679045092837E-2</v>
      </c>
      <c r="D2256" s="48">
        <f t="shared" si="389"/>
        <v>-3.9473684210526314E-2</v>
      </c>
      <c r="E2256" s="48">
        <f t="shared" si="389"/>
        <v>-7.9772079772079771E-2</v>
      </c>
      <c r="F2256" s="48">
        <f t="shared" si="389"/>
        <v>-6.1290322580645158E-2</v>
      </c>
      <c r="G2256" s="48">
        <f t="shared" si="389"/>
        <v>-8.387096774193549E-2</v>
      </c>
      <c r="H2256" s="48">
        <f t="shared" si="389"/>
        <v>-5.5214723926380369E-2</v>
      </c>
      <c r="I2256" s="48">
        <f t="shared" si="389"/>
        <v>-9.0361445783132526E-3</v>
      </c>
      <c r="J2256" s="48">
        <f t="shared" si="389"/>
        <v>-2.4316109422492401E-2</v>
      </c>
      <c r="K2256" s="48">
        <f t="shared" si="389"/>
        <v>-8.6816720257234734E-2</v>
      </c>
      <c r="L2256" s="48">
        <f t="shared" si="389"/>
        <v>-6.3897763578274758E-2</v>
      </c>
      <c r="M2256" s="49">
        <v>-5.2756119511297508E-2</v>
      </c>
    </row>
    <row r="2257" spans="1:14" ht="16.5" thickBot="1">
      <c r="A2257" s="28" t="s">
        <v>32</v>
      </c>
      <c r="B2257" s="47" t="s">
        <v>47</v>
      </c>
      <c r="C2257" s="48">
        <f t="shared" si="389"/>
        <v>-3.9215686274509803E-2</v>
      </c>
      <c r="D2257" s="48">
        <f t="shared" si="389"/>
        <v>-5.1813471502590676E-3</v>
      </c>
      <c r="E2257" s="48">
        <f t="shared" si="389"/>
        <v>-1.5189873417721518E-2</v>
      </c>
      <c r="F2257" s="48">
        <f t="shared" si="389"/>
        <v>-2.6385224274406332E-3</v>
      </c>
      <c r="G2257" s="48">
        <f t="shared" si="389"/>
        <v>-6.0790273556231005E-2</v>
      </c>
      <c r="H2257" s="48">
        <f t="shared" si="389"/>
        <v>-4.4642857142857144E-2</v>
      </c>
      <c r="I2257" s="48">
        <f t="shared" si="389"/>
        <v>8.7209302325581394E-3</v>
      </c>
      <c r="J2257" s="48">
        <f t="shared" si="389"/>
        <v>-6.5671641791044774E-2</v>
      </c>
      <c r="K2257" s="48">
        <f t="shared" si="389"/>
        <v>-6.5281899109792291E-2</v>
      </c>
      <c r="L2257" s="48">
        <f t="shared" si="389"/>
        <v>-1.7751479289940829E-2</v>
      </c>
      <c r="M2257" s="49">
        <v>-3.0764264992723889E-2</v>
      </c>
    </row>
    <row r="2258" spans="1:14" ht="16.5" thickBot="1">
      <c r="A2258" s="28" t="s">
        <v>33</v>
      </c>
      <c r="B2258" s="47" t="s">
        <v>47</v>
      </c>
      <c r="C2258" s="48">
        <f t="shared" si="389"/>
        <v>4.1666666666666666E-3</v>
      </c>
      <c r="D2258" s="48">
        <f t="shared" si="389"/>
        <v>-3.7735849056603772E-2</v>
      </c>
      <c r="E2258" s="48">
        <f t="shared" si="389"/>
        <v>-3.3505154639175257E-2</v>
      </c>
      <c r="F2258" s="48">
        <f t="shared" si="389"/>
        <v>-3.9900249376558602E-2</v>
      </c>
      <c r="G2258" s="48">
        <f t="shared" si="389"/>
        <v>-4.4736842105263158E-2</v>
      </c>
      <c r="H2258" s="48">
        <f t="shared" si="389"/>
        <v>-5.1575931232091692E-2</v>
      </c>
      <c r="I2258" s="48">
        <f t="shared" si="389"/>
        <v>-2.8490028490028491E-2</v>
      </c>
      <c r="J2258" s="48">
        <f t="shared" si="389"/>
        <v>-6.1583577712609971E-2</v>
      </c>
      <c r="K2258" s="48">
        <f t="shared" si="389"/>
        <v>-1.9607843137254902E-2</v>
      </c>
      <c r="L2258" s="48">
        <f t="shared" si="389"/>
        <v>-3.0640668523676879E-2</v>
      </c>
      <c r="M2258" s="49">
        <v>-3.4360947760659608E-2</v>
      </c>
    </row>
    <row r="2259" spans="1:14" ht="16.5" thickBot="1">
      <c r="A2259" s="28" t="s">
        <v>34</v>
      </c>
      <c r="B2259" s="47" t="s">
        <v>47</v>
      </c>
      <c r="C2259" s="48">
        <f t="shared" si="389"/>
        <v>-3.536345776031434E-2</v>
      </c>
      <c r="D2259" s="48">
        <f t="shared" si="389"/>
        <v>0</v>
      </c>
      <c r="E2259" s="48">
        <f t="shared" si="389"/>
        <v>-2.5000000000000001E-2</v>
      </c>
      <c r="F2259" s="48">
        <f t="shared" si="389"/>
        <v>-5.7356608478802994E-2</v>
      </c>
      <c r="G2259" s="48">
        <f t="shared" si="389"/>
        <v>-1.9184652278177457E-2</v>
      </c>
      <c r="H2259" s="48">
        <f t="shared" si="389"/>
        <v>-1.2594458438287154E-2</v>
      </c>
      <c r="I2259" s="48">
        <f t="shared" si="389"/>
        <v>2.7247956403269755E-2</v>
      </c>
      <c r="J2259" s="48">
        <f t="shared" si="389"/>
        <v>1.1080332409972299E-2</v>
      </c>
      <c r="K2259" s="48">
        <f t="shared" si="389"/>
        <v>-1.3812154696132596E-2</v>
      </c>
      <c r="L2259" s="48">
        <f t="shared" si="389"/>
        <v>-2.197802197802198E-2</v>
      </c>
      <c r="M2259" s="49">
        <v>-1.4696106481649448E-2</v>
      </c>
    </row>
    <row r="2260" spans="1:14" ht="16.5" thickBot="1">
      <c r="A2260" s="28" t="s">
        <v>35</v>
      </c>
      <c r="B2260" s="47" t="s">
        <v>47</v>
      </c>
      <c r="C2260" s="48">
        <f t="shared" si="389"/>
        <v>-3.90625E-2</v>
      </c>
      <c r="D2260" s="48">
        <f t="shared" si="389"/>
        <v>-3.4155597722960153E-2</v>
      </c>
      <c r="E2260" s="48">
        <f t="shared" si="389"/>
        <v>-5.6485355648535567E-2</v>
      </c>
      <c r="F2260" s="48">
        <f t="shared" si="389"/>
        <v>-7.7605321507760533E-2</v>
      </c>
      <c r="G2260" s="48">
        <f t="shared" si="389"/>
        <v>-0.12735849056603774</v>
      </c>
      <c r="H2260" s="48">
        <f t="shared" si="389"/>
        <v>-2.3529411764705882E-2</v>
      </c>
      <c r="I2260" s="48">
        <f t="shared" si="389"/>
        <v>-1.2437810945273632E-2</v>
      </c>
      <c r="J2260" s="48">
        <f t="shared" si="389"/>
        <v>-9.2436974789915971E-2</v>
      </c>
      <c r="K2260" s="48">
        <f t="shared" si="389"/>
        <v>-0.12605042016806722</v>
      </c>
      <c r="L2260" s="48">
        <f t="shared" si="389"/>
        <v>-7.901907356948229E-2</v>
      </c>
      <c r="M2260" s="49">
        <v>-6.6814095668273898E-2</v>
      </c>
    </row>
    <row r="2261" spans="1:14" ht="16.5" thickBot="1">
      <c r="A2261" s="28" t="s">
        <v>36</v>
      </c>
      <c r="B2261" s="47" t="s">
        <v>47</v>
      </c>
      <c r="C2261" s="48">
        <f t="shared" si="389"/>
        <v>-3.3500837520938024E-3</v>
      </c>
      <c r="D2261" s="48">
        <f t="shared" si="389"/>
        <v>-2.0676691729323307E-2</v>
      </c>
      <c r="E2261" s="48">
        <f t="shared" si="389"/>
        <v>-1.834862385321101E-3</v>
      </c>
      <c r="F2261" s="48">
        <f t="shared" si="389"/>
        <v>-1.9801980198019802E-2</v>
      </c>
      <c r="G2261" s="48">
        <f t="shared" si="389"/>
        <v>-2.8806584362139918E-2</v>
      </c>
      <c r="H2261" s="48">
        <f t="shared" si="389"/>
        <v>1.6736401673640166E-2</v>
      </c>
      <c r="I2261" s="48">
        <f t="shared" si="389"/>
        <v>-1.1494252873563218E-2</v>
      </c>
      <c r="J2261" s="48">
        <f t="shared" si="389"/>
        <v>-5.896805896805897E-2</v>
      </c>
      <c r="K2261" s="48">
        <f t="shared" si="389"/>
        <v>-7.6923076923076927E-3</v>
      </c>
      <c r="L2261" s="48">
        <f t="shared" si="389"/>
        <v>-2.736318407960199E-2</v>
      </c>
      <c r="M2261" s="49">
        <v>-1.6325160436678966E-2</v>
      </c>
    </row>
    <row r="2262" spans="1:14" ht="16.5" thickBot="1">
      <c r="A2262" s="28" t="s">
        <v>37</v>
      </c>
      <c r="B2262" s="47" t="s">
        <v>47</v>
      </c>
      <c r="C2262" s="48">
        <f t="shared" si="389"/>
        <v>-1.935483870967742E-2</v>
      </c>
      <c r="D2262" s="48">
        <f t="shared" si="389"/>
        <v>-1.6694490818030051E-3</v>
      </c>
      <c r="E2262" s="48">
        <f t="shared" si="389"/>
        <v>-3.8674033149171269E-2</v>
      </c>
      <c r="F2262" s="48">
        <f t="shared" si="389"/>
        <v>-4.7619047619047616E-2</v>
      </c>
      <c r="G2262" s="48">
        <f t="shared" si="389"/>
        <v>-3.1067961165048542E-2</v>
      </c>
      <c r="H2262" s="48">
        <f t="shared" si="389"/>
        <v>-2E-3</v>
      </c>
      <c r="I2262" s="48">
        <f t="shared" si="389"/>
        <v>4.2553191489361703E-3</v>
      </c>
      <c r="J2262" s="48">
        <f t="shared" si="389"/>
        <v>-3.8636363636363635E-2</v>
      </c>
      <c r="K2262" s="48">
        <f t="shared" si="389"/>
        <v>-2.0881670533642691E-2</v>
      </c>
      <c r="L2262" s="48">
        <f t="shared" si="389"/>
        <v>-4.0712468193384227E-2</v>
      </c>
      <c r="M2262" s="49">
        <v>-2.363605129392022E-2</v>
      </c>
    </row>
    <row r="2263" spans="1:14" ht="16.5" thickBot="1">
      <c r="A2263" s="28" t="s">
        <v>38</v>
      </c>
      <c r="B2263" s="47" t="s">
        <v>47</v>
      </c>
      <c r="C2263" s="48">
        <f t="shared" si="389"/>
        <v>0.58153846153846156</v>
      </c>
      <c r="D2263" s="48">
        <f t="shared" si="389"/>
        <v>0.60443037974683544</v>
      </c>
      <c r="E2263" s="48">
        <f t="shared" si="389"/>
        <v>0.57999999999999996</v>
      </c>
      <c r="F2263" s="48">
        <f t="shared" si="389"/>
        <v>0.5514184397163121</v>
      </c>
      <c r="G2263" s="48">
        <f t="shared" si="389"/>
        <v>0.57692307692307687</v>
      </c>
      <c r="H2263" s="48">
        <f t="shared" si="389"/>
        <v>0.5536723163841808</v>
      </c>
      <c r="I2263" s="48">
        <f t="shared" si="389"/>
        <v>0.55489021956087825</v>
      </c>
      <c r="J2263" s="48">
        <f t="shared" si="389"/>
        <v>0.57264957264957261</v>
      </c>
      <c r="K2263" s="48">
        <f t="shared" si="389"/>
        <v>0.57330415754923414</v>
      </c>
      <c r="L2263" s="48">
        <f t="shared" si="389"/>
        <v>0.51590909090909087</v>
      </c>
      <c r="M2263" s="49">
        <v>0.56647357149776423</v>
      </c>
    </row>
    <row r="2264" spans="1:14" ht="16.5" thickBot="1">
      <c r="A2264" s="28" t="s">
        <v>39</v>
      </c>
      <c r="B2264" s="47" t="s">
        <v>47</v>
      </c>
      <c r="C2264" s="48">
        <f t="shared" si="389"/>
        <v>1.8604651162790697E-2</v>
      </c>
      <c r="D2264" s="48">
        <f t="shared" si="389"/>
        <v>0.11397058823529412</v>
      </c>
      <c r="E2264" s="48">
        <f t="shared" si="389"/>
        <v>7.5999999999999998E-2</v>
      </c>
      <c r="F2264" s="48">
        <f t="shared" si="389"/>
        <v>0.11904761904761904</v>
      </c>
      <c r="G2264" s="48">
        <f t="shared" si="389"/>
        <v>0.11067193675889328</v>
      </c>
      <c r="H2264" s="48">
        <f t="shared" si="389"/>
        <v>6.1983471074380167E-2</v>
      </c>
      <c r="I2264" s="48">
        <f t="shared" si="389"/>
        <v>0.2109704641350211</v>
      </c>
      <c r="J2264" s="48">
        <f t="shared" si="389"/>
        <v>0.10762331838565023</v>
      </c>
      <c r="K2264" s="48">
        <f t="shared" si="389"/>
        <v>0.13</v>
      </c>
      <c r="L2264" s="48">
        <f t="shared" si="389"/>
        <v>0.1641025641025641</v>
      </c>
      <c r="M2264" s="49">
        <v>0.11129746129022126</v>
      </c>
    </row>
    <row r="2265" spans="1:14" ht="16.5" thickBot="1">
      <c r="A2265" s="28" t="s">
        <v>40</v>
      </c>
      <c r="B2265" s="47" t="s">
        <v>47</v>
      </c>
      <c r="C2265" s="48">
        <f t="shared" si="389"/>
        <v>0.11848341232227488</v>
      </c>
      <c r="D2265" s="48">
        <f t="shared" si="389"/>
        <v>9.9526066350710901E-2</v>
      </c>
      <c r="E2265" s="48">
        <f t="shared" si="389"/>
        <v>0.1078838174273859</v>
      </c>
      <c r="F2265" s="48">
        <f t="shared" si="389"/>
        <v>0.11255411255411256</v>
      </c>
      <c r="G2265" s="48">
        <f t="shared" si="389"/>
        <v>0.19369369369369369</v>
      </c>
      <c r="H2265" s="48">
        <f t="shared" si="389"/>
        <v>0.22222222222222221</v>
      </c>
      <c r="I2265" s="48">
        <f t="shared" si="389"/>
        <v>0.22026431718061673</v>
      </c>
      <c r="J2265" s="48">
        <f t="shared" si="389"/>
        <v>0.13903743315508021</v>
      </c>
      <c r="K2265" s="48">
        <f t="shared" si="389"/>
        <v>0.17587939698492464</v>
      </c>
      <c r="L2265" s="48">
        <f t="shared" si="389"/>
        <v>0.29310344827586204</v>
      </c>
      <c r="M2265" s="49">
        <v>0.16826479201668837</v>
      </c>
    </row>
    <row r="2266" spans="1:14" ht="16.5" thickBot="1">
      <c r="A2266" s="33" t="s">
        <v>41</v>
      </c>
      <c r="B2266" s="47" t="s">
        <v>47</v>
      </c>
      <c r="C2266" s="48">
        <f t="shared" si="389"/>
        <v>0.44278606965174128</v>
      </c>
      <c r="D2266" s="48">
        <f t="shared" si="389"/>
        <v>0.59139784946236562</v>
      </c>
      <c r="E2266" s="48">
        <f t="shared" si="389"/>
        <v>0.57894736842105265</v>
      </c>
      <c r="F2266" s="48">
        <f t="shared" si="389"/>
        <v>0.61860465116279073</v>
      </c>
      <c r="G2266" s="48">
        <f t="shared" si="389"/>
        <v>0.71707317073170729</v>
      </c>
      <c r="H2266" s="48">
        <f t="shared" si="389"/>
        <v>0.72067039106145248</v>
      </c>
      <c r="I2266" s="48">
        <f t="shared" si="389"/>
        <v>0.68571428571428572</v>
      </c>
      <c r="J2266" s="48">
        <f t="shared" si="389"/>
        <v>0.68926553672316382</v>
      </c>
      <c r="K2266" s="48">
        <f t="shared" si="389"/>
        <v>0.58385093167701863</v>
      </c>
      <c r="L2266" s="48">
        <f>(K2217-L2218)/K2217</f>
        <v>0.70121951219512191</v>
      </c>
      <c r="M2266" s="49">
        <v>0.63295297668007</v>
      </c>
    </row>
    <row r="2267" spans="1:14" ht="17.25" thickTop="1" thickBot="1">
      <c r="A2267" s="64" t="s">
        <v>42</v>
      </c>
      <c r="B2267" s="51"/>
      <c r="C2267" s="51"/>
      <c r="D2267" s="51"/>
      <c r="E2267" s="51"/>
      <c r="F2267" s="51"/>
      <c r="G2267" s="51">
        <f t="shared" ref="G2267:L2267" si="390">(B2213-G2218)/B2213</f>
        <v>0.90645161290322585</v>
      </c>
      <c r="H2267" s="51">
        <f t="shared" si="390"/>
        <v>0.91652754590984975</v>
      </c>
      <c r="I2267" s="51">
        <f t="shared" si="390"/>
        <v>0.89871086556169433</v>
      </c>
      <c r="J2267" s="51">
        <f t="shared" si="390"/>
        <v>0.89926739926739929</v>
      </c>
      <c r="K2267" s="51">
        <f t="shared" si="390"/>
        <v>0.86990291262135921</v>
      </c>
      <c r="L2267" s="51">
        <f t="shared" si="390"/>
        <v>0.90200000000000002</v>
      </c>
      <c r="M2267" s="49">
        <v>0.8988100560439215</v>
      </c>
    </row>
    <row r="2268" spans="1:14" ht="32.25" thickBot="1">
      <c r="A2268" s="64" t="s">
        <v>67</v>
      </c>
      <c r="B2268" s="53"/>
      <c r="C2268" s="53"/>
      <c r="D2268" s="53"/>
      <c r="E2268" s="53"/>
      <c r="F2268" s="53"/>
      <c r="G2268" s="53"/>
      <c r="H2268" s="53"/>
      <c r="I2268" s="53"/>
      <c r="J2268" s="54"/>
      <c r="K2268" s="54">
        <f>AVERAGE(G2267:K2267)</f>
        <v>0.89817206725270571</v>
      </c>
      <c r="L2268" s="54">
        <f>AVERAGE(H2267:L2267)</f>
        <v>0.89728174467206046</v>
      </c>
      <c r="M2268" s="54"/>
    </row>
    <row r="2269" spans="1:14" ht="15.75">
      <c r="A2269" s="18"/>
      <c r="B2269" s="20"/>
      <c r="C2269" s="20"/>
      <c r="D2269" s="20"/>
      <c r="E2269" s="20"/>
      <c r="F2269" s="20"/>
      <c r="G2269" s="19"/>
      <c r="H2269" s="19"/>
      <c r="I2269" s="19"/>
      <c r="J2269" s="19"/>
      <c r="K2269" s="19"/>
      <c r="L2269" s="19"/>
    </row>
    <row r="2270" spans="1:14" ht="16.5" thickBot="1">
      <c r="A2270" s="50"/>
      <c r="B2270" s="53"/>
      <c r="C2270" s="53"/>
      <c r="D2270" s="53"/>
      <c r="E2270" s="53"/>
      <c r="F2270" s="53"/>
      <c r="G2270" s="53"/>
      <c r="H2270" s="53"/>
      <c r="I2270" s="53"/>
      <c r="J2270" s="54"/>
      <c r="K2270" s="54"/>
      <c r="L2270" s="54"/>
      <c r="M2270" s="54"/>
      <c r="N2270" s="54"/>
    </row>
    <row r="2272" spans="1:14" ht="15.75">
      <c r="A2272" s="1" t="s">
        <v>158</v>
      </c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</row>
    <row r="2273" spans="1:12" ht="16.5" thickBo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</row>
    <row r="2274" spans="1:12" ht="16.5" thickBot="1">
      <c r="A2274" s="3"/>
      <c r="B2274" s="4" t="s">
        <v>1</v>
      </c>
      <c r="C2274" s="4" t="s">
        <v>2</v>
      </c>
      <c r="D2274" s="4" t="s">
        <v>3</v>
      </c>
      <c r="E2274" s="4" t="s">
        <v>4</v>
      </c>
      <c r="F2274" s="4" t="s">
        <v>5</v>
      </c>
      <c r="G2274" s="4" t="s">
        <v>6</v>
      </c>
      <c r="H2274" s="4" t="s">
        <v>7</v>
      </c>
      <c r="I2274" s="4" t="s">
        <v>8</v>
      </c>
      <c r="J2274" s="4" t="s">
        <v>9</v>
      </c>
      <c r="K2274" s="4" t="s">
        <v>10</v>
      </c>
      <c r="L2274" s="4" t="s">
        <v>11</v>
      </c>
    </row>
    <row r="2275" spans="1:12" ht="16.5" thickBot="1">
      <c r="A2275" s="5" t="s">
        <v>12</v>
      </c>
      <c r="E2275" s="6" t="s">
        <v>243</v>
      </c>
    </row>
    <row r="2276" spans="1:12" ht="16.5" thickBot="1">
      <c r="A2276" s="5">
        <v>1</v>
      </c>
      <c r="D2276" s="6">
        <v>11</v>
      </c>
      <c r="E2276" s="6">
        <v>11</v>
      </c>
    </row>
    <row r="2277" spans="1:12" ht="16.5" thickBot="1">
      <c r="A2277" s="5">
        <v>2</v>
      </c>
      <c r="D2277" s="6">
        <v>11</v>
      </c>
      <c r="E2277" s="6">
        <v>12</v>
      </c>
      <c r="H2277" s="6">
        <v>12</v>
      </c>
    </row>
    <row r="2278" spans="1:12" ht="16.5" thickBot="1">
      <c r="A2278" s="5">
        <v>3</v>
      </c>
      <c r="B2278" s="6" t="s">
        <v>243</v>
      </c>
      <c r="D2278" s="6">
        <v>14</v>
      </c>
      <c r="E2278" s="6">
        <v>10</v>
      </c>
      <c r="H2278" s="6" t="s">
        <v>243</v>
      </c>
      <c r="J2278" s="6" t="s">
        <v>243</v>
      </c>
    </row>
    <row r="2279" spans="1:12" ht="16.5" thickBot="1">
      <c r="A2279" s="5">
        <v>4</v>
      </c>
      <c r="B2279" s="6">
        <v>30</v>
      </c>
      <c r="C2279" s="6">
        <v>20</v>
      </c>
      <c r="D2279" s="6">
        <v>30</v>
      </c>
      <c r="E2279" s="6">
        <v>27</v>
      </c>
      <c r="F2279" s="6">
        <v>23</v>
      </c>
      <c r="G2279" s="6">
        <v>23</v>
      </c>
      <c r="H2279" s="6">
        <v>19</v>
      </c>
      <c r="I2279" s="6">
        <v>14</v>
      </c>
      <c r="J2279" s="6">
        <v>26</v>
      </c>
      <c r="K2279" s="6">
        <v>18</v>
      </c>
      <c r="L2279" s="6">
        <v>23</v>
      </c>
    </row>
    <row r="2280" spans="1:12" ht="16.5" thickBot="1">
      <c r="A2280" s="5">
        <v>5</v>
      </c>
      <c r="B2280" s="6">
        <v>127</v>
      </c>
      <c r="C2280" s="6">
        <v>71</v>
      </c>
      <c r="D2280" s="6">
        <v>120</v>
      </c>
      <c r="E2280" s="6">
        <v>109</v>
      </c>
      <c r="F2280" s="6">
        <v>111</v>
      </c>
      <c r="G2280" s="6">
        <v>91</v>
      </c>
      <c r="H2280" s="6">
        <v>85</v>
      </c>
      <c r="I2280" s="6">
        <v>92</v>
      </c>
      <c r="J2280" s="6">
        <v>97</v>
      </c>
      <c r="K2280" s="6">
        <v>91</v>
      </c>
      <c r="L2280" s="6">
        <v>87</v>
      </c>
    </row>
    <row r="2281" spans="1:12" ht="16.5" thickBot="1">
      <c r="A2281" s="5">
        <v>6</v>
      </c>
      <c r="B2281" s="6">
        <v>106</v>
      </c>
      <c r="C2281" s="6">
        <v>115</v>
      </c>
      <c r="D2281" s="6">
        <v>79</v>
      </c>
      <c r="E2281" s="6">
        <v>86</v>
      </c>
      <c r="F2281" s="6">
        <v>81</v>
      </c>
      <c r="G2281" s="6">
        <v>66</v>
      </c>
      <c r="H2281" s="6">
        <v>67</v>
      </c>
      <c r="I2281" s="6">
        <v>60</v>
      </c>
      <c r="J2281" s="6">
        <v>50</v>
      </c>
      <c r="K2281" s="6">
        <v>60</v>
      </c>
      <c r="L2281" s="6">
        <v>42</v>
      </c>
    </row>
    <row r="2282" spans="1:12" ht="16.5" thickBot="1">
      <c r="A2282" s="5">
        <v>7</v>
      </c>
      <c r="B2282" s="6">
        <v>109</v>
      </c>
      <c r="C2282" s="6">
        <v>119</v>
      </c>
      <c r="D2282" s="6">
        <v>114</v>
      </c>
      <c r="E2282" s="6">
        <v>76</v>
      </c>
      <c r="F2282" s="6">
        <v>92</v>
      </c>
      <c r="G2282" s="6">
        <v>83</v>
      </c>
      <c r="H2282" s="6">
        <v>73</v>
      </c>
      <c r="I2282" s="6">
        <v>81</v>
      </c>
      <c r="J2282" s="6">
        <v>76</v>
      </c>
      <c r="K2282" s="6">
        <v>61</v>
      </c>
      <c r="L2282" s="6">
        <v>60</v>
      </c>
    </row>
    <row r="2283" spans="1:12" ht="16.5" thickBot="1">
      <c r="A2283" s="5">
        <v>8</v>
      </c>
      <c r="B2283" s="6">
        <v>101</v>
      </c>
      <c r="C2283" s="6">
        <v>103</v>
      </c>
      <c r="D2283" s="6">
        <v>120</v>
      </c>
      <c r="E2283" s="6">
        <v>109</v>
      </c>
      <c r="F2283" s="6">
        <v>76</v>
      </c>
      <c r="G2283" s="6">
        <v>92</v>
      </c>
      <c r="H2283" s="6">
        <v>76</v>
      </c>
      <c r="I2283" s="6">
        <v>95</v>
      </c>
      <c r="J2283" s="6">
        <v>69</v>
      </c>
      <c r="K2283" s="6">
        <v>72</v>
      </c>
      <c r="L2283" s="6">
        <v>70</v>
      </c>
    </row>
    <row r="2284" spans="1:12" ht="16.5" thickBot="1">
      <c r="A2284" s="5">
        <v>9</v>
      </c>
      <c r="B2284" s="6">
        <v>48</v>
      </c>
      <c r="C2284" s="6">
        <v>33</v>
      </c>
      <c r="D2284" s="6">
        <v>32</v>
      </c>
      <c r="E2284" s="6">
        <v>48</v>
      </c>
      <c r="F2284" s="6">
        <v>40</v>
      </c>
      <c r="G2284" s="6">
        <v>28</v>
      </c>
      <c r="H2284" s="6">
        <v>19</v>
      </c>
      <c r="I2284" s="6">
        <v>22</v>
      </c>
      <c r="J2284" s="6">
        <v>16</v>
      </c>
      <c r="K2284" s="6">
        <v>13</v>
      </c>
      <c r="L2284" s="6">
        <v>12</v>
      </c>
    </row>
    <row r="2285" spans="1:12" ht="16.5" thickBot="1">
      <c r="A2285" s="5">
        <v>10</v>
      </c>
      <c r="B2285" s="6">
        <v>35</v>
      </c>
      <c r="C2285" s="6">
        <v>23</v>
      </c>
      <c r="D2285" s="6">
        <v>14</v>
      </c>
      <c r="E2285" s="6">
        <v>32</v>
      </c>
      <c r="F2285" s="6">
        <v>31</v>
      </c>
      <c r="G2285" s="6">
        <v>18</v>
      </c>
      <c r="H2285" s="6">
        <v>21</v>
      </c>
      <c r="I2285" s="6">
        <v>10</v>
      </c>
      <c r="J2285" s="6">
        <v>13</v>
      </c>
      <c r="K2285" s="6">
        <v>15</v>
      </c>
      <c r="L2285" s="6" t="s">
        <v>243</v>
      </c>
    </row>
    <row r="2286" spans="1:12" ht="16.5" thickBot="1">
      <c r="A2286" s="5">
        <v>11</v>
      </c>
      <c r="B2286" s="6">
        <v>27</v>
      </c>
      <c r="C2286" s="6">
        <v>39</v>
      </c>
      <c r="D2286" s="6">
        <v>21</v>
      </c>
      <c r="E2286" s="6">
        <v>15</v>
      </c>
      <c r="F2286" s="6">
        <v>14</v>
      </c>
      <c r="G2286" s="6">
        <v>20</v>
      </c>
      <c r="H2286" s="6">
        <v>20</v>
      </c>
      <c r="I2286" s="6">
        <v>12</v>
      </c>
      <c r="J2286" s="6">
        <v>11</v>
      </c>
      <c r="K2286" s="6" t="s">
        <v>243</v>
      </c>
      <c r="L2286" s="6" t="s">
        <v>243</v>
      </c>
    </row>
    <row r="2287" spans="1:12" ht="16.5" thickBot="1">
      <c r="A2287" s="5">
        <v>12</v>
      </c>
      <c r="B2287" s="6" t="s">
        <v>243</v>
      </c>
      <c r="C2287" s="6" t="s">
        <v>243</v>
      </c>
      <c r="D2287" s="6">
        <v>11</v>
      </c>
      <c r="E2287" s="6">
        <v>20</v>
      </c>
      <c r="F2287" s="6" t="s">
        <v>243</v>
      </c>
      <c r="G2287" s="6">
        <v>12</v>
      </c>
      <c r="H2287" s="6" t="s">
        <v>243</v>
      </c>
      <c r="I2287" s="6" t="s">
        <v>243</v>
      </c>
      <c r="J2287" s="6" t="s">
        <v>243</v>
      </c>
      <c r="K2287" s="6">
        <v>10</v>
      </c>
      <c r="L2287" s="6" t="s">
        <v>243</v>
      </c>
    </row>
    <row r="2288" spans="1:12" ht="16.5" thickBot="1">
      <c r="A2288" s="5" t="s">
        <v>13</v>
      </c>
      <c r="I2288" s="6" t="s">
        <v>243</v>
      </c>
      <c r="K2288" s="6" t="s">
        <v>243</v>
      </c>
    </row>
    <row r="2289" spans="1:13" ht="32.25" thickBot="1">
      <c r="A2289" s="10" t="s">
        <v>14</v>
      </c>
      <c r="B2289" s="11">
        <v>598</v>
      </c>
      <c r="C2289" s="6" t="s">
        <v>243</v>
      </c>
      <c r="D2289" s="11">
        <v>577</v>
      </c>
      <c r="E2289" s="6" t="s">
        <v>243</v>
      </c>
      <c r="F2289" s="6" t="s">
        <v>243</v>
      </c>
      <c r="G2289" s="11">
        <v>433</v>
      </c>
      <c r="H2289" s="11">
        <v>406</v>
      </c>
      <c r="I2289" s="11">
        <v>391</v>
      </c>
      <c r="J2289" s="11">
        <v>364</v>
      </c>
      <c r="K2289" s="11">
        <v>346</v>
      </c>
      <c r="L2289" s="11">
        <v>308</v>
      </c>
    </row>
    <row r="2290" spans="1:13" ht="48" thickBot="1">
      <c r="A2290" s="10" t="s">
        <v>15</v>
      </c>
      <c r="B2290" s="56"/>
      <c r="C2290" s="12" t="e">
        <f t="shared" ref="C2290:L2290" si="391">((C2289-B2289)/B2289)</f>
        <v>#VALUE!</v>
      </c>
      <c r="D2290" s="12" t="e">
        <f t="shared" si="391"/>
        <v>#VALUE!</v>
      </c>
      <c r="E2290" s="12" t="e">
        <f t="shared" si="391"/>
        <v>#VALUE!</v>
      </c>
      <c r="F2290" s="12" t="e">
        <f t="shared" si="391"/>
        <v>#VALUE!</v>
      </c>
      <c r="G2290" s="12" t="e">
        <f t="shared" si="391"/>
        <v>#VALUE!</v>
      </c>
      <c r="H2290" s="12">
        <f t="shared" si="391"/>
        <v>-6.2355658198614321E-2</v>
      </c>
      <c r="I2290" s="12">
        <f t="shared" si="391"/>
        <v>-3.6945812807881777E-2</v>
      </c>
      <c r="J2290" s="12">
        <f t="shared" si="391"/>
        <v>-6.9053708439897693E-2</v>
      </c>
      <c r="K2290" s="12">
        <f t="shared" si="391"/>
        <v>-4.9450549450549448E-2</v>
      </c>
      <c r="L2290" s="12">
        <f t="shared" si="391"/>
        <v>-0.10982658959537572</v>
      </c>
    </row>
    <row r="2291" spans="1:13" ht="48" thickBot="1">
      <c r="A2291" s="10" t="s">
        <v>16</v>
      </c>
      <c r="B2291" s="12"/>
      <c r="C2291" s="12"/>
      <c r="D2291" s="12"/>
      <c r="E2291" s="12"/>
      <c r="F2291" s="13"/>
      <c r="G2291" s="13">
        <f t="shared" ref="G2291:L2291" si="392">(G2289-B2289)/B2289</f>
        <v>-0.27591973244147155</v>
      </c>
      <c r="H2291" s="13" t="e">
        <f t="shared" si="392"/>
        <v>#VALUE!</v>
      </c>
      <c r="I2291" s="13">
        <f t="shared" si="392"/>
        <v>-0.32235701906412478</v>
      </c>
      <c r="J2291" s="13" t="e">
        <f t="shared" si="392"/>
        <v>#VALUE!</v>
      </c>
      <c r="K2291" s="13" t="e">
        <f t="shared" si="392"/>
        <v>#VALUE!</v>
      </c>
      <c r="L2291" s="13">
        <f t="shared" si="392"/>
        <v>-0.28868360277136257</v>
      </c>
    </row>
    <row r="2292" spans="1:13" ht="48" thickBot="1">
      <c r="A2292" s="10" t="s">
        <v>17</v>
      </c>
      <c r="B2292" s="12"/>
      <c r="C2292" s="12"/>
      <c r="D2292" s="12"/>
      <c r="E2292" s="12"/>
      <c r="F2292" s="12"/>
      <c r="G2292" s="12"/>
      <c r="H2292" s="12"/>
      <c r="I2292" s="12"/>
      <c r="J2292" s="12"/>
      <c r="K2292" s="13"/>
      <c r="L2292" s="13">
        <f>(L2289-B2289)/B2289</f>
        <v>-0.48494983277591974</v>
      </c>
    </row>
    <row r="2293" spans="1:13" ht="32.25" thickBot="1">
      <c r="A2293" s="10" t="s">
        <v>18</v>
      </c>
      <c r="B2293" s="14">
        <v>1795</v>
      </c>
      <c r="C2293" s="14">
        <v>1755</v>
      </c>
      <c r="D2293" s="14">
        <v>1739</v>
      </c>
      <c r="E2293" s="14">
        <v>1652</v>
      </c>
      <c r="F2293" s="14">
        <v>1638</v>
      </c>
      <c r="G2293" s="67">
        <v>1650</v>
      </c>
      <c r="H2293" s="67">
        <v>1593</v>
      </c>
      <c r="I2293" s="67">
        <v>1610</v>
      </c>
      <c r="J2293" s="67">
        <v>1768</v>
      </c>
      <c r="K2293" s="67">
        <v>1786</v>
      </c>
      <c r="L2293" s="68">
        <v>1757</v>
      </c>
    </row>
    <row r="2294" spans="1:13" ht="63.75" thickBot="1">
      <c r="A2294" s="10" t="s">
        <v>19</v>
      </c>
      <c r="B2294" s="16"/>
      <c r="C2294" s="12">
        <f t="shared" ref="C2294:L2294" si="393">(C2293-B2293)/B2293</f>
        <v>-2.2284122562674095E-2</v>
      </c>
      <c r="D2294" s="12">
        <f t="shared" si="393"/>
        <v>-9.1168091168091162E-3</v>
      </c>
      <c r="E2294" s="12">
        <f t="shared" si="393"/>
        <v>-5.0028752156411734E-2</v>
      </c>
      <c r="F2294" s="12">
        <f t="shared" si="393"/>
        <v>-8.4745762711864406E-3</v>
      </c>
      <c r="G2294" s="12">
        <f t="shared" si="393"/>
        <v>7.326007326007326E-3</v>
      </c>
      <c r="H2294" s="12">
        <f t="shared" si="393"/>
        <v>-3.4545454545454546E-2</v>
      </c>
      <c r="I2294" s="12">
        <f t="shared" si="393"/>
        <v>1.0671688637790333E-2</v>
      </c>
      <c r="J2294" s="12">
        <f t="shared" si="393"/>
        <v>9.8136645962732916E-2</v>
      </c>
      <c r="K2294" s="12">
        <f t="shared" si="393"/>
        <v>1.0180995475113122E-2</v>
      </c>
      <c r="L2294" s="12">
        <f t="shared" si="393"/>
        <v>-1.6237402015677492E-2</v>
      </c>
    </row>
    <row r="2295" spans="1:13" ht="63.75" thickBot="1">
      <c r="A2295" s="10" t="s">
        <v>20</v>
      </c>
      <c r="B2295" s="16"/>
      <c r="C2295" s="17"/>
      <c r="D2295" s="17"/>
      <c r="E2295" s="17"/>
      <c r="F2295" s="17"/>
      <c r="G2295" s="12">
        <f t="shared" ref="G2295:L2295" si="394">(G2293-B2293)/B2293</f>
        <v>-8.0779944289693595E-2</v>
      </c>
      <c r="H2295" s="12">
        <f t="shared" si="394"/>
        <v>-9.2307692307692313E-2</v>
      </c>
      <c r="I2295" s="12">
        <f t="shared" si="394"/>
        <v>-7.4180563542265668E-2</v>
      </c>
      <c r="J2295" s="12">
        <f t="shared" si="394"/>
        <v>7.0217917675544791E-2</v>
      </c>
      <c r="K2295" s="12">
        <f t="shared" si="394"/>
        <v>9.0354090354090352E-2</v>
      </c>
      <c r="L2295" s="12">
        <f t="shared" si="394"/>
        <v>6.484848484848485E-2</v>
      </c>
    </row>
    <row r="2296" spans="1:13" ht="63.75" thickBot="1">
      <c r="A2296" s="10" t="s">
        <v>21</v>
      </c>
      <c r="B2296" s="16"/>
      <c r="C2296" s="17"/>
      <c r="D2296" s="17"/>
      <c r="E2296" s="17"/>
      <c r="F2296" s="17"/>
      <c r="G2296" s="12"/>
      <c r="H2296" s="12"/>
      <c r="I2296" s="12"/>
      <c r="J2296" s="12"/>
      <c r="K2296" s="12"/>
      <c r="L2296" s="12">
        <f>(L2293-B2293)/B2293</f>
        <v>-2.116991643454039E-2</v>
      </c>
    </row>
    <row r="2297" spans="1:13" ht="32.25" thickBot="1">
      <c r="A2297" s="10" t="s">
        <v>22</v>
      </c>
      <c r="B2297" s="12">
        <f t="shared" ref="B2297:L2297" si="395">B2289/B2293</f>
        <v>0.33314763231197769</v>
      </c>
      <c r="C2297" s="12" t="e">
        <f t="shared" si="395"/>
        <v>#VALUE!</v>
      </c>
      <c r="D2297" s="12">
        <f t="shared" si="395"/>
        <v>0.33179988499137436</v>
      </c>
      <c r="E2297" s="12" t="e">
        <f t="shared" si="395"/>
        <v>#VALUE!</v>
      </c>
      <c r="F2297" s="12" t="e">
        <f t="shared" si="395"/>
        <v>#VALUE!</v>
      </c>
      <c r="G2297" s="12">
        <f t="shared" si="395"/>
        <v>0.26242424242424245</v>
      </c>
      <c r="H2297" s="12">
        <f t="shared" si="395"/>
        <v>0.25486503452605147</v>
      </c>
      <c r="I2297" s="12">
        <f t="shared" si="395"/>
        <v>0.24285714285714285</v>
      </c>
      <c r="J2297" s="12">
        <f t="shared" si="395"/>
        <v>0.20588235294117646</v>
      </c>
      <c r="K2297" s="12">
        <f t="shared" si="395"/>
        <v>0.1937290033594625</v>
      </c>
      <c r="L2297" s="12">
        <f t="shared" si="395"/>
        <v>0.1752988047808765</v>
      </c>
    </row>
    <row r="2298" spans="1:13" ht="63">
      <c r="A2298" s="18" t="s">
        <v>23</v>
      </c>
      <c r="B2298" s="19"/>
      <c r="C2298" s="19" t="e">
        <f t="shared" ref="C2298:K2298" si="396">(C2297-B2297)</f>
        <v>#VALUE!</v>
      </c>
      <c r="D2298" s="19" t="e">
        <f t="shared" si="396"/>
        <v>#VALUE!</v>
      </c>
      <c r="E2298" s="19" t="e">
        <f t="shared" si="396"/>
        <v>#VALUE!</v>
      </c>
      <c r="F2298" s="19" t="e">
        <f t="shared" si="396"/>
        <v>#VALUE!</v>
      </c>
      <c r="G2298" s="19" t="e">
        <f t="shared" si="396"/>
        <v>#VALUE!</v>
      </c>
      <c r="H2298" s="19">
        <f t="shared" si="396"/>
        <v>-7.5592078981909783E-3</v>
      </c>
      <c r="I2298" s="19">
        <f t="shared" si="396"/>
        <v>-1.2007891668908616E-2</v>
      </c>
      <c r="J2298" s="19">
        <f t="shared" si="396"/>
        <v>-3.6974789915966394E-2</v>
      </c>
      <c r="K2298" s="19">
        <f t="shared" si="396"/>
        <v>-1.2153349581713963E-2</v>
      </c>
      <c r="L2298" s="19">
        <f>(L2297-K2297)</f>
        <v>-1.8430198578585993E-2</v>
      </c>
    </row>
    <row r="2299" spans="1:13" ht="63">
      <c r="A2299" s="18" t="s">
        <v>24</v>
      </c>
      <c r="B2299" s="19"/>
      <c r="C2299" s="19"/>
      <c r="D2299" s="19"/>
      <c r="E2299" s="19"/>
      <c r="F2299" s="19"/>
      <c r="G2299" s="19">
        <f>G2297-B2297</f>
        <v>-7.0723389887735244E-2</v>
      </c>
      <c r="H2299" s="19" t="e">
        <f t="shared" ref="H2299:K2299" si="397">H2297-C2297</f>
        <v>#VALUE!</v>
      </c>
      <c r="I2299" s="19">
        <f t="shared" si="397"/>
        <v>-8.8942742134231506E-2</v>
      </c>
      <c r="J2299" s="19" t="e">
        <f t="shared" si="397"/>
        <v>#VALUE!</v>
      </c>
      <c r="K2299" s="19" t="e">
        <f t="shared" si="397"/>
        <v>#VALUE!</v>
      </c>
      <c r="L2299" s="19">
        <f>L2297-G2297</f>
        <v>-8.7125437643365944E-2</v>
      </c>
    </row>
    <row r="2300" spans="1:13" ht="63">
      <c r="A2300" s="18" t="s">
        <v>25</v>
      </c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>
        <f>L2297-B2297</f>
        <v>-0.15784882753110119</v>
      </c>
    </row>
    <row r="2301" spans="1:13" ht="15.75">
      <c r="A2301" s="18"/>
      <c r="B2301" s="20"/>
      <c r="C2301" s="20"/>
      <c r="D2301" s="20"/>
      <c r="E2301" s="20"/>
      <c r="F2301" s="20"/>
      <c r="G2301" s="19"/>
      <c r="H2301" s="19"/>
      <c r="I2301" s="19"/>
      <c r="J2301" s="19"/>
      <c r="K2301" s="19"/>
      <c r="L2301" s="19"/>
    </row>
    <row r="2302" spans="1:13" ht="15.75">
      <c r="A2302" s="21" t="s">
        <v>159</v>
      </c>
      <c r="B2302" s="21"/>
      <c r="C2302" s="21"/>
      <c r="D2302" s="21"/>
      <c r="E2302" s="21"/>
      <c r="F2302" s="21"/>
      <c r="G2302" s="22"/>
      <c r="H2302" s="22"/>
      <c r="I2302" s="22"/>
      <c r="J2302" s="22"/>
      <c r="K2302" s="22"/>
      <c r="L2302" s="22"/>
      <c r="M2302" s="23"/>
    </row>
    <row r="2303" spans="1:13" ht="16.5" thickBot="1">
      <c r="A2303" s="24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3"/>
    </row>
    <row r="2304" spans="1:13" ht="32.25" thickBot="1">
      <c r="A2304" s="57" t="s">
        <v>27</v>
      </c>
      <c r="B2304" s="4" t="s">
        <v>52</v>
      </c>
      <c r="C2304" s="4" t="s">
        <v>53</v>
      </c>
      <c r="D2304" s="4" t="s">
        <v>54</v>
      </c>
      <c r="E2304" s="4" t="s">
        <v>55</v>
      </c>
      <c r="F2304" s="4" t="s">
        <v>56</v>
      </c>
      <c r="G2304" s="4" t="s">
        <v>57</v>
      </c>
      <c r="H2304" s="4" t="s">
        <v>58</v>
      </c>
      <c r="I2304" s="4" t="s">
        <v>59</v>
      </c>
      <c r="J2304" s="4" t="s">
        <v>60</v>
      </c>
      <c r="K2304" s="4" t="s">
        <v>61</v>
      </c>
      <c r="L2304" s="4" t="s">
        <v>62</v>
      </c>
      <c r="M2304" s="58" t="s">
        <v>28</v>
      </c>
    </row>
    <row r="2305" spans="1:13" ht="16.5" thickBot="1">
      <c r="A2305" s="28" t="s">
        <v>29</v>
      </c>
      <c r="B2305" s="29" t="s">
        <v>47</v>
      </c>
      <c r="C2305" s="29"/>
      <c r="D2305" s="29"/>
      <c r="E2305" s="29" t="e">
        <f>-E2275</f>
        <v>#VALUE!</v>
      </c>
      <c r="F2305" s="29"/>
      <c r="G2305" s="29"/>
      <c r="H2305" s="29"/>
      <c r="I2305" s="29"/>
      <c r="J2305" s="29"/>
      <c r="K2305" s="29"/>
      <c r="L2305" s="29"/>
      <c r="M2305" s="6" t="s">
        <v>243</v>
      </c>
    </row>
    <row r="2306" spans="1:13" ht="16.5" thickBot="1">
      <c r="A2306" s="28" t="s">
        <v>30</v>
      </c>
      <c r="B2306" s="59" t="s">
        <v>43</v>
      </c>
      <c r="C2306" s="34"/>
      <c r="D2306" s="34">
        <f t="shared" ref="D2306:J2308" si="398">C2275-D2276</f>
        <v>-11</v>
      </c>
      <c r="E2306" s="34">
        <f t="shared" si="398"/>
        <v>-11</v>
      </c>
      <c r="F2306" s="34" t="e">
        <f t="shared" si="398"/>
        <v>#VALUE!</v>
      </c>
      <c r="G2306" s="34"/>
      <c r="H2306" s="34"/>
      <c r="I2306" s="34"/>
      <c r="J2306" s="34"/>
      <c r="K2306" s="34"/>
      <c r="L2306" s="34"/>
      <c r="M2306" s="6" t="s">
        <v>243</v>
      </c>
    </row>
    <row r="2307" spans="1:13" ht="16.5" thickBot="1">
      <c r="A2307" s="28" t="s">
        <v>31</v>
      </c>
      <c r="B2307" s="59" t="s">
        <v>43</v>
      </c>
      <c r="C2307" s="34"/>
      <c r="D2307" s="34">
        <f t="shared" si="398"/>
        <v>-11</v>
      </c>
      <c r="E2307" s="34">
        <f t="shared" si="398"/>
        <v>-1</v>
      </c>
      <c r="F2307" s="34">
        <f t="shared" si="398"/>
        <v>11</v>
      </c>
      <c r="G2307" s="34"/>
      <c r="H2307" s="34">
        <f>G2276-H2277</f>
        <v>-12</v>
      </c>
      <c r="I2307" s="34"/>
      <c r="J2307" s="34"/>
      <c r="K2307" s="34"/>
      <c r="L2307" s="34"/>
      <c r="M2307" s="32">
        <v>-3.25</v>
      </c>
    </row>
    <row r="2308" spans="1:13" ht="16.5" thickBot="1">
      <c r="A2308" s="28" t="s">
        <v>32</v>
      </c>
      <c r="B2308" s="59" t="s">
        <v>43</v>
      </c>
      <c r="C2308" s="34"/>
      <c r="D2308" s="34">
        <f t="shared" si="398"/>
        <v>-14</v>
      </c>
      <c r="E2308" s="34">
        <f t="shared" si="398"/>
        <v>1</v>
      </c>
      <c r="F2308" s="34">
        <f t="shared" si="398"/>
        <v>12</v>
      </c>
      <c r="G2308" s="34"/>
      <c r="H2308" s="34" t="e">
        <f t="shared" si="398"/>
        <v>#VALUE!</v>
      </c>
      <c r="I2308" s="34">
        <f t="shared" si="398"/>
        <v>12</v>
      </c>
      <c r="J2308" s="34" t="e">
        <f t="shared" si="398"/>
        <v>#VALUE!</v>
      </c>
      <c r="K2308" s="34"/>
      <c r="L2308" s="34"/>
      <c r="M2308" s="32">
        <v>0</v>
      </c>
    </row>
    <row r="2309" spans="1:13" ht="16.5" thickBot="1">
      <c r="A2309" s="28" t="s">
        <v>33</v>
      </c>
      <c r="B2309" s="59" t="s">
        <v>43</v>
      </c>
      <c r="C2309" s="34" t="e">
        <f t="shared" ref="C2309:L2317" si="399">B2278-C2279</f>
        <v>#VALUE!</v>
      </c>
      <c r="D2309" s="34">
        <f t="shared" si="399"/>
        <v>-30</v>
      </c>
      <c r="E2309" s="34">
        <f t="shared" si="399"/>
        <v>-13</v>
      </c>
      <c r="F2309" s="34">
        <f t="shared" si="399"/>
        <v>-13</v>
      </c>
      <c r="G2309" s="34">
        <f t="shared" si="399"/>
        <v>-23</v>
      </c>
      <c r="H2309" s="34">
        <f t="shared" si="399"/>
        <v>-19</v>
      </c>
      <c r="I2309" s="34" t="e">
        <f t="shared" si="399"/>
        <v>#VALUE!</v>
      </c>
      <c r="J2309" s="34">
        <f t="shared" si="399"/>
        <v>-26</v>
      </c>
      <c r="K2309" s="34" t="e">
        <f t="shared" si="399"/>
        <v>#VALUE!</v>
      </c>
      <c r="L2309" s="34">
        <f t="shared" si="399"/>
        <v>-23</v>
      </c>
      <c r="M2309" s="32">
        <v>-18</v>
      </c>
    </row>
    <row r="2310" spans="1:13" ht="16.5" thickBot="1">
      <c r="A2310" s="28" t="s">
        <v>34</v>
      </c>
      <c r="B2310" s="59" t="s">
        <v>43</v>
      </c>
      <c r="C2310" s="34">
        <f t="shared" si="399"/>
        <v>-41</v>
      </c>
      <c r="D2310" s="34">
        <f t="shared" si="399"/>
        <v>-100</v>
      </c>
      <c r="E2310" s="34">
        <f t="shared" si="399"/>
        <v>-79</v>
      </c>
      <c r="F2310" s="34">
        <f t="shared" si="399"/>
        <v>-84</v>
      </c>
      <c r="G2310" s="34">
        <f t="shared" si="399"/>
        <v>-68</v>
      </c>
      <c r="H2310" s="34">
        <f t="shared" si="399"/>
        <v>-62</v>
      </c>
      <c r="I2310" s="34">
        <f t="shared" si="399"/>
        <v>-73</v>
      </c>
      <c r="J2310" s="34">
        <f t="shared" si="399"/>
        <v>-83</v>
      </c>
      <c r="K2310" s="34">
        <f t="shared" si="399"/>
        <v>-65</v>
      </c>
      <c r="L2310" s="34">
        <f t="shared" si="399"/>
        <v>-69</v>
      </c>
      <c r="M2310" s="32">
        <v>-72.400000000000006</v>
      </c>
    </row>
    <row r="2311" spans="1:13" ht="16.5" thickBot="1">
      <c r="A2311" s="28" t="s">
        <v>35</v>
      </c>
      <c r="B2311" s="59" t="s">
        <v>43</v>
      </c>
      <c r="C2311" s="34">
        <f t="shared" si="399"/>
        <v>12</v>
      </c>
      <c r="D2311" s="34">
        <f t="shared" si="399"/>
        <v>-8</v>
      </c>
      <c r="E2311" s="34">
        <f t="shared" si="399"/>
        <v>34</v>
      </c>
      <c r="F2311" s="34">
        <f t="shared" si="399"/>
        <v>28</v>
      </c>
      <c r="G2311" s="34">
        <f t="shared" si="399"/>
        <v>45</v>
      </c>
      <c r="H2311" s="34">
        <f t="shared" si="399"/>
        <v>24</v>
      </c>
      <c r="I2311" s="34">
        <f t="shared" si="399"/>
        <v>25</v>
      </c>
      <c r="J2311" s="34">
        <f t="shared" si="399"/>
        <v>42</v>
      </c>
      <c r="K2311" s="34">
        <f t="shared" si="399"/>
        <v>37</v>
      </c>
      <c r="L2311" s="34">
        <f t="shared" si="399"/>
        <v>49</v>
      </c>
      <c r="M2311" s="32">
        <v>28.8</v>
      </c>
    </row>
    <row r="2312" spans="1:13" ht="16.5" thickBot="1">
      <c r="A2312" s="28" t="s">
        <v>36</v>
      </c>
      <c r="B2312" s="59" t="s">
        <v>43</v>
      </c>
      <c r="C2312" s="34">
        <f t="shared" si="399"/>
        <v>-13</v>
      </c>
      <c r="D2312" s="34">
        <f t="shared" si="399"/>
        <v>1</v>
      </c>
      <c r="E2312" s="34">
        <f t="shared" si="399"/>
        <v>3</v>
      </c>
      <c r="F2312" s="34">
        <f t="shared" si="399"/>
        <v>-6</v>
      </c>
      <c r="G2312" s="34">
        <f t="shared" si="399"/>
        <v>-2</v>
      </c>
      <c r="H2312" s="34">
        <f t="shared" si="399"/>
        <v>-7</v>
      </c>
      <c r="I2312" s="34">
        <f t="shared" si="399"/>
        <v>-14</v>
      </c>
      <c r="J2312" s="34">
        <f t="shared" si="399"/>
        <v>-16</v>
      </c>
      <c r="K2312" s="34">
        <f t="shared" si="399"/>
        <v>-11</v>
      </c>
      <c r="L2312" s="34">
        <f t="shared" si="399"/>
        <v>0</v>
      </c>
      <c r="M2312" s="32">
        <v>-6.5</v>
      </c>
    </row>
    <row r="2313" spans="1:13" ht="16.5" thickBot="1">
      <c r="A2313" s="28" t="s">
        <v>37</v>
      </c>
      <c r="B2313" s="59" t="s">
        <v>43</v>
      </c>
      <c r="C2313" s="34">
        <f t="shared" si="399"/>
        <v>6</v>
      </c>
      <c r="D2313" s="34">
        <f t="shared" si="399"/>
        <v>-1</v>
      </c>
      <c r="E2313" s="34">
        <f t="shared" si="399"/>
        <v>5</v>
      </c>
      <c r="F2313" s="34">
        <f t="shared" si="399"/>
        <v>0</v>
      </c>
      <c r="G2313" s="34">
        <f t="shared" si="399"/>
        <v>0</v>
      </c>
      <c r="H2313" s="34">
        <f t="shared" si="399"/>
        <v>7</v>
      </c>
      <c r="I2313" s="34">
        <f t="shared" si="399"/>
        <v>-22</v>
      </c>
      <c r="J2313" s="34">
        <f t="shared" si="399"/>
        <v>12</v>
      </c>
      <c r="K2313" s="34">
        <f t="shared" si="399"/>
        <v>4</v>
      </c>
      <c r="L2313" s="34">
        <f t="shared" si="399"/>
        <v>-9</v>
      </c>
      <c r="M2313" s="32">
        <v>0.2</v>
      </c>
    </row>
    <row r="2314" spans="1:13" ht="16.5" thickBot="1">
      <c r="A2314" s="28" t="s">
        <v>38</v>
      </c>
      <c r="B2314" s="59" t="s">
        <v>43</v>
      </c>
      <c r="C2314" s="34">
        <f t="shared" si="399"/>
        <v>68</v>
      </c>
      <c r="D2314" s="34">
        <f t="shared" si="399"/>
        <v>71</v>
      </c>
      <c r="E2314" s="34">
        <f t="shared" si="399"/>
        <v>72</v>
      </c>
      <c r="F2314" s="34">
        <f t="shared" si="399"/>
        <v>69</v>
      </c>
      <c r="G2314" s="34">
        <f t="shared" si="399"/>
        <v>48</v>
      </c>
      <c r="H2314" s="34">
        <f t="shared" si="399"/>
        <v>73</v>
      </c>
      <c r="I2314" s="34">
        <f t="shared" si="399"/>
        <v>54</v>
      </c>
      <c r="J2314" s="34">
        <f t="shared" si="399"/>
        <v>79</v>
      </c>
      <c r="K2314" s="34">
        <f t="shared" si="399"/>
        <v>56</v>
      </c>
      <c r="L2314" s="34">
        <f t="shared" si="399"/>
        <v>60</v>
      </c>
      <c r="M2314" s="32">
        <v>65</v>
      </c>
    </row>
    <row r="2315" spans="1:13" ht="16.5" thickBot="1">
      <c r="A2315" s="28" t="s">
        <v>39</v>
      </c>
      <c r="B2315" s="59" t="s">
        <v>43</v>
      </c>
      <c r="C2315" s="34">
        <f t="shared" si="399"/>
        <v>25</v>
      </c>
      <c r="D2315" s="34">
        <f t="shared" si="399"/>
        <v>19</v>
      </c>
      <c r="E2315" s="34">
        <f t="shared" si="399"/>
        <v>0</v>
      </c>
      <c r="F2315" s="34">
        <f t="shared" si="399"/>
        <v>17</v>
      </c>
      <c r="G2315" s="34">
        <f t="shared" si="399"/>
        <v>22</v>
      </c>
      <c r="H2315" s="34">
        <f t="shared" si="399"/>
        <v>7</v>
      </c>
      <c r="I2315" s="34">
        <f t="shared" si="399"/>
        <v>9</v>
      </c>
      <c r="J2315" s="34">
        <f t="shared" si="399"/>
        <v>9</v>
      </c>
      <c r="K2315" s="34">
        <f t="shared" si="399"/>
        <v>1</v>
      </c>
      <c r="L2315" s="34" t="e">
        <f t="shared" si="399"/>
        <v>#VALUE!</v>
      </c>
      <c r="M2315" s="6" t="s">
        <v>243</v>
      </c>
    </row>
    <row r="2316" spans="1:13" ht="16.5" thickBot="1">
      <c r="A2316" s="28" t="s">
        <v>40</v>
      </c>
      <c r="B2316" s="59" t="s">
        <v>43</v>
      </c>
      <c r="C2316" s="34">
        <f t="shared" si="399"/>
        <v>-4</v>
      </c>
      <c r="D2316" s="34">
        <f t="shared" si="399"/>
        <v>2</v>
      </c>
      <c r="E2316" s="34">
        <f t="shared" si="399"/>
        <v>-1</v>
      </c>
      <c r="F2316" s="34">
        <f t="shared" si="399"/>
        <v>18</v>
      </c>
      <c r="G2316" s="34">
        <f t="shared" si="399"/>
        <v>11</v>
      </c>
      <c r="H2316" s="34">
        <f t="shared" si="399"/>
        <v>-2</v>
      </c>
      <c r="I2316" s="34">
        <f t="shared" si="399"/>
        <v>9</v>
      </c>
      <c r="J2316" s="34">
        <f t="shared" si="399"/>
        <v>-1</v>
      </c>
      <c r="K2316" s="34" t="e">
        <f t="shared" si="399"/>
        <v>#VALUE!</v>
      </c>
      <c r="L2316" s="34" t="e">
        <f t="shared" si="399"/>
        <v>#VALUE!</v>
      </c>
      <c r="M2316" s="32">
        <v>4.7</v>
      </c>
    </row>
    <row r="2317" spans="1:13" ht="16.5" thickBot="1">
      <c r="A2317" s="33" t="s">
        <v>41</v>
      </c>
      <c r="B2317" s="60" t="s">
        <v>43</v>
      </c>
      <c r="C2317" s="34" t="e">
        <f t="shared" si="399"/>
        <v>#VALUE!</v>
      </c>
      <c r="D2317" s="34">
        <f t="shared" si="399"/>
        <v>28</v>
      </c>
      <c r="E2317" s="34">
        <f t="shared" si="399"/>
        <v>1</v>
      </c>
      <c r="F2317" s="34" t="e">
        <f t="shared" si="399"/>
        <v>#VALUE!</v>
      </c>
      <c r="G2317" s="34">
        <f t="shared" si="399"/>
        <v>2</v>
      </c>
      <c r="H2317" s="34" t="e">
        <f t="shared" si="399"/>
        <v>#VALUE!</v>
      </c>
      <c r="I2317" s="34" t="e">
        <f t="shared" si="399"/>
        <v>#VALUE!</v>
      </c>
      <c r="J2317" s="34" t="e">
        <f t="shared" si="399"/>
        <v>#VALUE!</v>
      </c>
      <c r="K2317" s="34">
        <f t="shared" si="399"/>
        <v>1</v>
      </c>
      <c r="L2317" s="34" t="e">
        <f>K2286-L2287</f>
        <v>#VALUE!</v>
      </c>
      <c r="M2317" s="35">
        <v>10.1</v>
      </c>
    </row>
    <row r="2318" spans="1:13" ht="17.25" thickTop="1" thickBot="1">
      <c r="A2318" s="37" t="s">
        <v>42</v>
      </c>
      <c r="B2318" s="38" t="s">
        <v>43</v>
      </c>
      <c r="C2318" s="39" t="s">
        <v>47</v>
      </c>
      <c r="D2318" s="39" t="s">
        <v>47</v>
      </c>
      <c r="E2318" s="39" t="s">
        <v>47</v>
      </c>
      <c r="F2318" s="39" t="s">
        <v>47</v>
      </c>
      <c r="G2318" s="39">
        <f t="shared" ref="G2318:L2318" si="400">B2282-G2287</f>
        <v>97</v>
      </c>
      <c r="H2318" s="39" t="e">
        <f t="shared" si="400"/>
        <v>#VALUE!</v>
      </c>
      <c r="I2318" s="39" t="e">
        <f t="shared" si="400"/>
        <v>#VALUE!</v>
      </c>
      <c r="J2318" s="39" t="e">
        <f t="shared" si="400"/>
        <v>#VALUE!</v>
      </c>
      <c r="K2318" s="39">
        <f t="shared" si="400"/>
        <v>82</v>
      </c>
      <c r="L2318" s="39" t="e">
        <f t="shared" si="400"/>
        <v>#VALUE!</v>
      </c>
      <c r="M2318" s="40">
        <v>92.666666666666671</v>
      </c>
    </row>
    <row r="2319" spans="1:13" ht="15.75">
      <c r="A2319" s="41"/>
      <c r="B2319" s="42"/>
      <c r="C2319" s="43"/>
      <c r="D2319" s="43"/>
      <c r="E2319" s="43"/>
      <c r="F2319" s="43"/>
      <c r="G2319" s="43"/>
      <c r="H2319" s="44"/>
      <c r="I2319" s="44"/>
      <c r="J2319" s="44"/>
      <c r="K2319" s="44"/>
      <c r="L2319" s="44"/>
      <c r="M2319" s="43"/>
    </row>
    <row r="2320" spans="1:13" ht="15.75">
      <c r="A2320" s="61"/>
      <c r="B2320" s="62"/>
      <c r="C2320" s="63"/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</row>
    <row r="2321" spans="1:13" ht="15.75">
      <c r="A2321" s="21" t="s">
        <v>160</v>
      </c>
      <c r="B2321" s="21"/>
      <c r="C2321" s="21"/>
      <c r="D2321" s="21"/>
      <c r="E2321" s="21"/>
      <c r="F2321" s="21"/>
      <c r="G2321" s="21"/>
      <c r="H2321" s="22"/>
      <c r="I2321" s="22"/>
      <c r="J2321" s="22"/>
      <c r="K2321" s="22"/>
      <c r="L2321" s="22"/>
      <c r="M2321" s="23"/>
    </row>
    <row r="2322" spans="1:13" ht="16.5" thickBot="1">
      <c r="A2322" s="24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3"/>
    </row>
    <row r="2323" spans="1:13" ht="32.25" thickBot="1">
      <c r="A2323" s="3" t="s">
        <v>27</v>
      </c>
      <c r="B2323" s="4" t="s">
        <v>52</v>
      </c>
      <c r="C2323" s="4" t="s">
        <v>53</v>
      </c>
      <c r="D2323" s="4" t="s">
        <v>54</v>
      </c>
      <c r="E2323" s="4" t="s">
        <v>55</v>
      </c>
      <c r="F2323" s="4" t="s">
        <v>56</v>
      </c>
      <c r="G2323" s="4" t="s">
        <v>57</v>
      </c>
      <c r="H2323" s="4" t="s">
        <v>58</v>
      </c>
      <c r="I2323" s="4" t="s">
        <v>59</v>
      </c>
      <c r="J2323" s="4" t="s">
        <v>60</v>
      </c>
      <c r="K2323" s="4" t="s">
        <v>61</v>
      </c>
      <c r="L2323" s="4" t="s">
        <v>62</v>
      </c>
      <c r="M2323" s="58" t="s">
        <v>28</v>
      </c>
    </row>
    <row r="2324" spans="1:13" ht="16.5" thickBot="1">
      <c r="A2324" s="28" t="s">
        <v>30</v>
      </c>
      <c r="B2324" s="47" t="s">
        <v>47</v>
      </c>
      <c r="C2324" s="48"/>
      <c r="D2324" s="48"/>
      <c r="E2324" s="48"/>
      <c r="F2324" s="48" t="e">
        <f>(E2275-F2276)/E2275</f>
        <v>#VALUE!</v>
      </c>
      <c r="G2324" s="48"/>
      <c r="H2324" s="48"/>
      <c r="I2324" s="48"/>
      <c r="J2324" s="48"/>
      <c r="K2324" s="48"/>
      <c r="L2324" s="48"/>
      <c r="M2324" s="6" t="s">
        <v>243</v>
      </c>
    </row>
    <row r="2325" spans="1:13" ht="16.5" thickBot="1">
      <c r="A2325" s="28" t="s">
        <v>31</v>
      </c>
      <c r="B2325" s="47" t="s">
        <v>47</v>
      </c>
      <c r="C2325" s="48"/>
      <c r="D2325" s="48"/>
      <c r="E2325" s="48">
        <f>(D2276-E2277)/D2276</f>
        <v>-9.0909090909090912E-2</v>
      </c>
      <c r="F2325" s="48">
        <f>(E2276-F2277)/E2276</f>
        <v>1</v>
      </c>
      <c r="G2325" s="48"/>
      <c r="H2325" s="48"/>
      <c r="I2325" s="48"/>
      <c r="J2325" s="48"/>
      <c r="K2325" s="48"/>
      <c r="L2325" s="48"/>
      <c r="M2325" s="49">
        <v>0.45454545454545453</v>
      </c>
    </row>
    <row r="2326" spans="1:13" ht="16.5" thickBot="1">
      <c r="A2326" s="28" t="s">
        <v>32</v>
      </c>
      <c r="B2326" s="47" t="s">
        <v>47</v>
      </c>
      <c r="C2326" s="48"/>
      <c r="D2326" s="48"/>
      <c r="E2326" s="48">
        <f>(D2277-E2278)/D2277</f>
        <v>9.0909090909090912E-2</v>
      </c>
      <c r="F2326" s="48">
        <f>(E2277-F2278)/E2277</f>
        <v>1</v>
      </c>
      <c r="G2326" s="48"/>
      <c r="H2326" s="48"/>
      <c r="I2326" s="48">
        <f>(H2277-I2278)/H2277</f>
        <v>1</v>
      </c>
      <c r="J2326" s="48"/>
      <c r="K2326" s="48"/>
      <c r="L2326" s="48"/>
      <c r="M2326" s="49">
        <v>0.69696969696969691</v>
      </c>
    </row>
    <row r="2327" spans="1:13" ht="16.5" thickBot="1">
      <c r="A2327" s="28" t="s">
        <v>33</v>
      </c>
      <c r="B2327" s="47" t="s">
        <v>47</v>
      </c>
      <c r="C2327" s="48" t="e">
        <f t="shared" ref="C2327:L2335" si="401">(B2278-C2279)/B2278</f>
        <v>#VALUE!</v>
      </c>
      <c r="D2327" s="48"/>
      <c r="E2327" s="48">
        <f t="shared" si="401"/>
        <v>-0.9285714285714286</v>
      </c>
      <c r="F2327" s="48">
        <f t="shared" si="401"/>
        <v>-1.3</v>
      </c>
      <c r="G2327" s="48"/>
      <c r="H2327" s="48"/>
      <c r="I2327" s="48" t="e">
        <f t="shared" si="401"/>
        <v>#VALUE!</v>
      </c>
      <c r="J2327" s="48"/>
      <c r="K2327" s="48" t="e">
        <f t="shared" si="401"/>
        <v>#VALUE!</v>
      </c>
      <c r="L2327" s="48"/>
      <c r="M2327" s="49">
        <v>-2.4568253968253968</v>
      </c>
    </row>
    <row r="2328" spans="1:13" ht="16.5" thickBot="1">
      <c r="A2328" s="28" t="s">
        <v>34</v>
      </c>
      <c r="B2328" s="47" t="s">
        <v>47</v>
      </c>
      <c r="C2328" s="48">
        <f t="shared" si="401"/>
        <v>-1.3666666666666667</v>
      </c>
      <c r="D2328" s="48">
        <f t="shared" si="401"/>
        <v>-5</v>
      </c>
      <c r="E2328" s="48">
        <f t="shared" si="401"/>
        <v>-2.6333333333333333</v>
      </c>
      <c r="F2328" s="48">
        <f t="shared" si="401"/>
        <v>-3.1111111111111112</v>
      </c>
      <c r="G2328" s="48">
        <f t="shared" si="401"/>
        <v>-2.9565217391304346</v>
      </c>
      <c r="H2328" s="48">
        <f t="shared" si="401"/>
        <v>-2.6956521739130435</v>
      </c>
      <c r="I2328" s="48">
        <f t="shared" si="401"/>
        <v>-3.8421052631578947</v>
      </c>
      <c r="J2328" s="48">
        <f t="shared" si="401"/>
        <v>-5.9285714285714288</v>
      </c>
      <c r="K2328" s="48">
        <f t="shared" si="401"/>
        <v>-2.5</v>
      </c>
      <c r="L2328" s="48">
        <f t="shared" si="401"/>
        <v>-3.8333333333333335</v>
      </c>
      <c r="M2328" s="49">
        <v>-3.3867295049217248</v>
      </c>
    </row>
    <row r="2329" spans="1:13" ht="16.5" thickBot="1">
      <c r="A2329" s="28" t="s">
        <v>35</v>
      </c>
      <c r="B2329" s="47" t="s">
        <v>47</v>
      </c>
      <c r="C2329" s="48">
        <f t="shared" si="401"/>
        <v>9.4488188976377951E-2</v>
      </c>
      <c r="D2329" s="48">
        <f t="shared" si="401"/>
        <v>-0.11267605633802817</v>
      </c>
      <c r="E2329" s="48">
        <f t="shared" si="401"/>
        <v>0.28333333333333333</v>
      </c>
      <c r="F2329" s="48">
        <f t="shared" si="401"/>
        <v>0.25688073394495414</v>
      </c>
      <c r="G2329" s="48">
        <f t="shared" si="401"/>
        <v>0.40540540540540543</v>
      </c>
      <c r="H2329" s="48">
        <f t="shared" si="401"/>
        <v>0.26373626373626374</v>
      </c>
      <c r="I2329" s="48">
        <f t="shared" si="401"/>
        <v>0.29411764705882354</v>
      </c>
      <c r="J2329" s="48">
        <f t="shared" si="401"/>
        <v>0.45652173913043476</v>
      </c>
      <c r="K2329" s="48">
        <f t="shared" si="401"/>
        <v>0.38144329896907214</v>
      </c>
      <c r="L2329" s="48">
        <f t="shared" si="401"/>
        <v>0.53846153846153844</v>
      </c>
      <c r="M2329" s="49">
        <v>0.28617120926781753</v>
      </c>
    </row>
    <row r="2330" spans="1:13" ht="16.5" thickBot="1">
      <c r="A2330" s="28" t="s">
        <v>36</v>
      </c>
      <c r="B2330" s="47" t="s">
        <v>47</v>
      </c>
      <c r="C2330" s="48">
        <f t="shared" si="401"/>
        <v>-0.12264150943396226</v>
      </c>
      <c r="D2330" s="48">
        <f t="shared" si="401"/>
        <v>8.6956521739130436E-3</v>
      </c>
      <c r="E2330" s="48">
        <f t="shared" si="401"/>
        <v>3.7974683544303799E-2</v>
      </c>
      <c r="F2330" s="48">
        <f t="shared" si="401"/>
        <v>-6.9767441860465115E-2</v>
      </c>
      <c r="G2330" s="48">
        <f t="shared" si="401"/>
        <v>-2.4691358024691357E-2</v>
      </c>
      <c r="H2330" s="48">
        <f t="shared" si="401"/>
        <v>-0.10606060606060606</v>
      </c>
      <c r="I2330" s="48">
        <f t="shared" si="401"/>
        <v>-0.20895522388059701</v>
      </c>
      <c r="J2330" s="48">
        <f t="shared" si="401"/>
        <v>-0.26666666666666666</v>
      </c>
      <c r="K2330" s="48">
        <f t="shared" si="401"/>
        <v>-0.22</v>
      </c>
      <c r="L2330" s="48">
        <f t="shared" si="401"/>
        <v>0</v>
      </c>
      <c r="M2330" s="49">
        <v>-9.7211247020877162E-2</v>
      </c>
    </row>
    <row r="2331" spans="1:13" ht="16.5" thickBot="1">
      <c r="A2331" s="28" t="s">
        <v>37</v>
      </c>
      <c r="B2331" s="47" t="s">
        <v>47</v>
      </c>
      <c r="C2331" s="48">
        <f t="shared" si="401"/>
        <v>5.5045871559633031E-2</v>
      </c>
      <c r="D2331" s="48">
        <f t="shared" si="401"/>
        <v>-8.4033613445378148E-3</v>
      </c>
      <c r="E2331" s="48">
        <f t="shared" si="401"/>
        <v>4.3859649122807015E-2</v>
      </c>
      <c r="F2331" s="48">
        <f t="shared" si="401"/>
        <v>0</v>
      </c>
      <c r="G2331" s="48">
        <f t="shared" si="401"/>
        <v>0</v>
      </c>
      <c r="H2331" s="48">
        <f t="shared" si="401"/>
        <v>8.4337349397590355E-2</v>
      </c>
      <c r="I2331" s="48">
        <f t="shared" si="401"/>
        <v>-0.30136986301369861</v>
      </c>
      <c r="J2331" s="48">
        <f t="shared" si="401"/>
        <v>0.14814814814814814</v>
      </c>
      <c r="K2331" s="48">
        <f t="shared" si="401"/>
        <v>5.2631578947368418E-2</v>
      </c>
      <c r="L2331" s="48">
        <f t="shared" si="401"/>
        <v>-0.14754098360655737</v>
      </c>
      <c r="M2331" s="49">
        <v>-7.3291610789246843E-3</v>
      </c>
    </row>
    <row r="2332" spans="1:13" ht="16.5" thickBot="1">
      <c r="A2332" s="28" t="s">
        <v>38</v>
      </c>
      <c r="B2332" s="47" t="s">
        <v>47</v>
      </c>
      <c r="C2332" s="48">
        <f t="shared" si="401"/>
        <v>0.67326732673267331</v>
      </c>
      <c r="D2332" s="48">
        <f t="shared" si="401"/>
        <v>0.68932038834951459</v>
      </c>
      <c r="E2332" s="48">
        <f t="shared" si="401"/>
        <v>0.6</v>
      </c>
      <c r="F2332" s="48">
        <f t="shared" si="401"/>
        <v>0.6330275229357798</v>
      </c>
      <c r="G2332" s="48">
        <f t="shared" si="401"/>
        <v>0.63157894736842102</v>
      </c>
      <c r="H2332" s="48">
        <f t="shared" si="401"/>
        <v>0.79347826086956519</v>
      </c>
      <c r="I2332" s="48">
        <f t="shared" si="401"/>
        <v>0.71052631578947367</v>
      </c>
      <c r="J2332" s="48">
        <f t="shared" si="401"/>
        <v>0.83157894736842108</v>
      </c>
      <c r="K2332" s="48">
        <f t="shared" si="401"/>
        <v>0.81159420289855078</v>
      </c>
      <c r="L2332" s="48">
        <f t="shared" si="401"/>
        <v>0.83333333333333337</v>
      </c>
      <c r="M2332" s="49">
        <v>0.72077052456457325</v>
      </c>
    </row>
    <row r="2333" spans="1:13" ht="16.5" thickBot="1">
      <c r="A2333" s="28" t="s">
        <v>39</v>
      </c>
      <c r="B2333" s="47" t="s">
        <v>47</v>
      </c>
      <c r="C2333" s="48">
        <f t="shared" si="401"/>
        <v>0.52083333333333337</v>
      </c>
      <c r="D2333" s="48">
        <f t="shared" si="401"/>
        <v>0.5757575757575758</v>
      </c>
      <c r="E2333" s="48">
        <f t="shared" si="401"/>
        <v>0</v>
      </c>
      <c r="F2333" s="48">
        <f t="shared" si="401"/>
        <v>0.35416666666666669</v>
      </c>
      <c r="G2333" s="48">
        <f t="shared" si="401"/>
        <v>0.55000000000000004</v>
      </c>
      <c r="H2333" s="48">
        <f t="shared" si="401"/>
        <v>0.25</v>
      </c>
      <c r="I2333" s="48">
        <f t="shared" si="401"/>
        <v>0.47368421052631576</v>
      </c>
      <c r="J2333" s="48">
        <f t="shared" si="401"/>
        <v>0.40909090909090912</v>
      </c>
      <c r="K2333" s="48">
        <f t="shared" si="401"/>
        <v>6.25E-2</v>
      </c>
      <c r="L2333" s="48" t="e">
        <f t="shared" si="401"/>
        <v>#VALUE!</v>
      </c>
      <c r="M2333" s="6" t="s">
        <v>243</v>
      </c>
    </row>
    <row r="2334" spans="1:13" ht="16.5" thickBot="1">
      <c r="A2334" s="28" t="s">
        <v>40</v>
      </c>
      <c r="B2334" s="47" t="s">
        <v>47</v>
      </c>
      <c r="C2334" s="48">
        <f t="shared" si="401"/>
        <v>-0.11428571428571428</v>
      </c>
      <c r="D2334" s="48">
        <f t="shared" si="401"/>
        <v>8.6956521739130432E-2</v>
      </c>
      <c r="E2334" s="48">
        <f t="shared" si="401"/>
        <v>-7.1428571428571425E-2</v>
      </c>
      <c r="F2334" s="48">
        <f t="shared" si="401"/>
        <v>0.5625</v>
      </c>
      <c r="G2334" s="48">
        <f t="shared" si="401"/>
        <v>0.35483870967741937</v>
      </c>
      <c r="H2334" s="48">
        <f t="shared" si="401"/>
        <v>-0.1111111111111111</v>
      </c>
      <c r="I2334" s="48">
        <f t="shared" si="401"/>
        <v>0.42857142857142855</v>
      </c>
      <c r="J2334" s="48">
        <f t="shared" si="401"/>
        <v>-0.1</v>
      </c>
      <c r="K2334" s="48" t="e">
        <f t="shared" si="401"/>
        <v>#VALUE!</v>
      </c>
      <c r="L2334" s="48" t="e">
        <f t="shared" si="401"/>
        <v>#VALUE!</v>
      </c>
      <c r="M2334" s="49">
        <v>0.21180925452138638</v>
      </c>
    </row>
    <row r="2335" spans="1:13" ht="16.5" thickBot="1">
      <c r="A2335" s="33" t="s">
        <v>41</v>
      </c>
      <c r="B2335" s="47" t="s">
        <v>47</v>
      </c>
      <c r="C2335" s="48" t="e">
        <f t="shared" si="401"/>
        <v>#VALUE!</v>
      </c>
      <c r="D2335" s="48">
        <f t="shared" si="401"/>
        <v>0.71794871794871795</v>
      </c>
      <c r="E2335" s="48">
        <f t="shared" si="401"/>
        <v>4.7619047619047616E-2</v>
      </c>
      <c r="F2335" s="48" t="e">
        <f t="shared" si="401"/>
        <v>#VALUE!</v>
      </c>
      <c r="G2335" s="48">
        <f t="shared" si="401"/>
        <v>0.14285714285714285</v>
      </c>
      <c r="H2335" s="48" t="e">
        <f t="shared" si="401"/>
        <v>#VALUE!</v>
      </c>
      <c r="I2335" s="48" t="e">
        <f t="shared" si="401"/>
        <v>#VALUE!</v>
      </c>
      <c r="J2335" s="48" t="e">
        <f t="shared" si="401"/>
        <v>#VALUE!</v>
      </c>
      <c r="K2335" s="48">
        <f t="shared" si="401"/>
        <v>9.0909090909090912E-2</v>
      </c>
      <c r="L2335" s="48" t="e">
        <f>(K2286-L2287)/K2286</f>
        <v>#VALUE!</v>
      </c>
      <c r="M2335" s="49">
        <v>0.49326673326673331</v>
      </c>
    </row>
    <row r="2336" spans="1:13" ht="17.25" thickTop="1" thickBot="1">
      <c r="A2336" s="64" t="s">
        <v>42</v>
      </c>
      <c r="B2336" s="51"/>
      <c r="C2336" s="51"/>
      <c r="D2336" s="51"/>
      <c r="E2336" s="51"/>
      <c r="F2336" s="51"/>
      <c r="G2336" s="51">
        <f t="shared" ref="G2336:L2336" si="402">(B2282-G2287)/B2282</f>
        <v>0.88990825688073394</v>
      </c>
      <c r="H2336" s="51" t="e">
        <f t="shared" si="402"/>
        <v>#VALUE!</v>
      </c>
      <c r="I2336" s="51" t="e">
        <f t="shared" si="402"/>
        <v>#VALUE!</v>
      </c>
      <c r="J2336" s="51" t="e">
        <f t="shared" si="402"/>
        <v>#VALUE!</v>
      </c>
      <c r="K2336" s="51">
        <f t="shared" si="402"/>
        <v>0.89130434782608692</v>
      </c>
      <c r="L2336" s="51" t="e">
        <f t="shared" si="402"/>
        <v>#VALUE!</v>
      </c>
      <c r="M2336" s="49">
        <v>0.93735064187497097</v>
      </c>
    </row>
    <row r="2337" spans="1:14" ht="32.25" thickBot="1">
      <c r="A2337" s="64" t="s">
        <v>67</v>
      </c>
      <c r="B2337" s="53"/>
      <c r="C2337" s="53"/>
      <c r="D2337" s="53"/>
      <c r="E2337" s="53"/>
      <c r="F2337" s="53"/>
      <c r="G2337" s="53"/>
      <c r="H2337" s="53"/>
      <c r="I2337" s="53"/>
      <c r="J2337" s="54"/>
      <c r="K2337" s="54" t="e">
        <f>AVERAGE(G2336:K2336)</f>
        <v>#VALUE!</v>
      </c>
      <c r="L2337" s="54" t="e">
        <f>AVERAGE(H2336:L2336)</f>
        <v>#VALUE!</v>
      </c>
      <c r="M2337" s="54"/>
    </row>
    <row r="2338" spans="1:14" ht="15.75">
      <c r="A2338" s="18"/>
      <c r="B2338" s="20"/>
      <c r="C2338" s="20"/>
      <c r="D2338" s="20"/>
      <c r="E2338" s="20"/>
      <c r="F2338" s="20"/>
      <c r="G2338" s="19"/>
      <c r="H2338" s="19"/>
      <c r="I2338" s="19"/>
      <c r="J2338" s="19"/>
      <c r="K2338" s="19"/>
      <c r="L2338" s="19"/>
    </row>
    <row r="2339" spans="1:14" ht="16.5" thickBot="1">
      <c r="A2339" s="50"/>
      <c r="B2339" s="53"/>
      <c r="C2339" s="53"/>
      <c r="D2339" s="53"/>
      <c r="E2339" s="53"/>
      <c r="F2339" s="53"/>
      <c r="G2339" s="53"/>
      <c r="H2339" s="53"/>
      <c r="I2339" s="53"/>
      <c r="J2339" s="54"/>
      <c r="K2339" s="54"/>
      <c r="L2339" s="54"/>
      <c r="M2339" s="54"/>
      <c r="N2339" s="54"/>
    </row>
    <row r="2341" spans="1:14" ht="15.75">
      <c r="A2341" s="1" t="s">
        <v>161</v>
      </c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</row>
    <row r="2342" spans="1:14" ht="16.5" thickBo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</row>
    <row r="2343" spans="1:14" ht="16.5" thickBot="1">
      <c r="A2343" s="3"/>
      <c r="B2343" s="4" t="s">
        <v>1</v>
      </c>
      <c r="C2343" s="4" t="s">
        <v>2</v>
      </c>
      <c r="D2343" s="4" t="s">
        <v>3</v>
      </c>
      <c r="E2343" s="4" t="s">
        <v>4</v>
      </c>
      <c r="F2343" s="4" t="s">
        <v>5</v>
      </c>
      <c r="G2343" s="4" t="s">
        <v>6</v>
      </c>
      <c r="H2343" s="4" t="s">
        <v>7</v>
      </c>
      <c r="I2343" s="4" t="s">
        <v>8</v>
      </c>
      <c r="J2343" s="4" t="s">
        <v>9</v>
      </c>
      <c r="K2343" s="4" t="s">
        <v>10</v>
      </c>
      <c r="L2343" s="4" t="s">
        <v>11</v>
      </c>
    </row>
    <row r="2344" spans="1:14" ht="16.5" thickBot="1">
      <c r="A2344" s="5" t="s">
        <v>12</v>
      </c>
      <c r="B2344" s="6"/>
      <c r="C2344" s="6"/>
      <c r="D2344" s="6"/>
      <c r="E2344" s="6"/>
      <c r="F2344" s="6"/>
      <c r="G2344" s="8"/>
      <c r="H2344" s="8"/>
      <c r="I2344" s="8"/>
      <c r="J2344" s="8"/>
      <c r="K2344" s="8"/>
      <c r="L2344" s="65"/>
    </row>
    <row r="2345" spans="1:14" ht="16.5" thickBot="1">
      <c r="A2345" s="5">
        <v>1</v>
      </c>
      <c r="B2345" s="6"/>
      <c r="C2345" s="6"/>
      <c r="D2345" s="6"/>
      <c r="E2345" s="6"/>
      <c r="F2345" s="7"/>
      <c r="G2345" s="8"/>
      <c r="H2345" s="8"/>
      <c r="I2345" s="8"/>
      <c r="J2345" s="8"/>
      <c r="K2345" s="8"/>
      <c r="L2345" s="65"/>
    </row>
    <row r="2346" spans="1:14" ht="16.5" thickBot="1">
      <c r="A2346" s="5">
        <v>2</v>
      </c>
      <c r="B2346" s="6"/>
      <c r="C2346" s="6"/>
      <c r="D2346" s="6"/>
      <c r="E2346" s="6"/>
      <c r="F2346" s="7"/>
      <c r="G2346" s="8"/>
      <c r="H2346" s="8"/>
      <c r="I2346" s="8"/>
      <c r="J2346" s="8"/>
      <c r="K2346" s="8"/>
      <c r="L2346" s="65"/>
    </row>
    <row r="2347" spans="1:14" ht="16.5" thickBot="1">
      <c r="A2347" s="5">
        <v>3</v>
      </c>
      <c r="B2347" s="6"/>
      <c r="C2347" s="6"/>
      <c r="D2347" s="6"/>
      <c r="E2347" s="6"/>
      <c r="F2347" s="66"/>
      <c r="G2347" s="8"/>
      <c r="H2347" s="8"/>
      <c r="I2347" s="8"/>
      <c r="J2347" s="8"/>
      <c r="K2347" s="8"/>
      <c r="L2347" s="65"/>
    </row>
    <row r="2348" spans="1:14" ht="16.5" thickBot="1">
      <c r="A2348" s="5">
        <v>4</v>
      </c>
      <c r="D2348" s="6" t="s">
        <v>243</v>
      </c>
    </row>
    <row r="2349" spans="1:14" ht="16.5" thickBot="1">
      <c r="A2349" s="5">
        <v>5</v>
      </c>
      <c r="B2349" s="6">
        <v>525</v>
      </c>
      <c r="C2349" s="6">
        <v>503</v>
      </c>
      <c r="D2349" s="6">
        <v>504</v>
      </c>
      <c r="E2349" s="6">
        <v>493</v>
      </c>
      <c r="F2349" s="6">
        <v>464</v>
      </c>
      <c r="G2349" s="6">
        <v>413</v>
      </c>
      <c r="H2349" s="6">
        <v>437</v>
      </c>
      <c r="I2349" s="6">
        <v>426</v>
      </c>
      <c r="J2349" s="6">
        <v>415</v>
      </c>
      <c r="K2349" s="6">
        <v>390</v>
      </c>
      <c r="L2349" s="6">
        <v>399</v>
      </c>
    </row>
    <row r="2350" spans="1:14" ht="16.5" thickBot="1">
      <c r="A2350" s="5">
        <v>6</v>
      </c>
      <c r="B2350" s="6">
        <v>469</v>
      </c>
      <c r="C2350" s="6">
        <v>461</v>
      </c>
      <c r="D2350" s="6">
        <v>407</v>
      </c>
      <c r="E2350" s="6">
        <v>403</v>
      </c>
      <c r="F2350" s="6">
        <v>395</v>
      </c>
      <c r="G2350" s="6">
        <v>349</v>
      </c>
      <c r="H2350" s="6">
        <v>320</v>
      </c>
      <c r="I2350" s="6">
        <v>335</v>
      </c>
      <c r="J2350" s="6">
        <v>306</v>
      </c>
      <c r="K2350" s="6">
        <v>277</v>
      </c>
      <c r="L2350" s="6">
        <v>288</v>
      </c>
    </row>
    <row r="2351" spans="1:14" ht="16.5" thickBot="1">
      <c r="A2351" s="5">
        <v>7</v>
      </c>
      <c r="B2351" s="6">
        <v>482</v>
      </c>
      <c r="C2351" s="6">
        <v>498</v>
      </c>
      <c r="D2351" s="6">
        <v>467</v>
      </c>
      <c r="E2351" s="6">
        <v>396</v>
      </c>
      <c r="F2351" s="6">
        <v>420</v>
      </c>
      <c r="G2351" s="6">
        <v>397</v>
      </c>
      <c r="H2351" s="6">
        <v>364</v>
      </c>
      <c r="I2351" s="6">
        <v>341</v>
      </c>
      <c r="J2351" s="6">
        <v>345</v>
      </c>
      <c r="K2351" s="6">
        <v>322</v>
      </c>
      <c r="L2351" s="6">
        <v>294</v>
      </c>
    </row>
    <row r="2352" spans="1:14" ht="16.5" thickBot="1">
      <c r="A2352" s="5">
        <v>8</v>
      </c>
      <c r="B2352" s="6">
        <v>519</v>
      </c>
      <c r="C2352" s="6">
        <v>515</v>
      </c>
      <c r="D2352" s="6">
        <v>500</v>
      </c>
      <c r="E2352" s="6">
        <v>483</v>
      </c>
      <c r="F2352" s="6">
        <v>400</v>
      </c>
      <c r="G2352" s="6">
        <v>427</v>
      </c>
      <c r="H2352" s="6">
        <v>408</v>
      </c>
      <c r="I2352" s="6">
        <v>360</v>
      </c>
      <c r="J2352" s="6">
        <v>335</v>
      </c>
      <c r="K2352" s="6">
        <v>352</v>
      </c>
      <c r="L2352" s="6">
        <v>344</v>
      </c>
    </row>
    <row r="2353" spans="1:12" ht="16.5" thickBot="1">
      <c r="A2353" s="5">
        <v>9</v>
      </c>
      <c r="B2353" s="6">
        <v>218</v>
      </c>
      <c r="C2353" s="6">
        <v>191</v>
      </c>
      <c r="D2353" s="6">
        <v>179</v>
      </c>
      <c r="E2353" s="6">
        <v>178</v>
      </c>
      <c r="F2353" s="6">
        <v>180</v>
      </c>
      <c r="G2353" s="6">
        <v>121</v>
      </c>
      <c r="H2353" s="6">
        <v>160</v>
      </c>
      <c r="I2353" s="6">
        <v>123</v>
      </c>
      <c r="J2353" s="6">
        <v>148</v>
      </c>
      <c r="K2353" s="6">
        <v>151</v>
      </c>
      <c r="L2353" s="6">
        <v>154</v>
      </c>
    </row>
    <row r="2354" spans="1:12" ht="16.5" thickBot="1">
      <c r="A2354" s="5">
        <v>10</v>
      </c>
      <c r="B2354" s="6">
        <v>198</v>
      </c>
      <c r="C2354" s="6">
        <v>185</v>
      </c>
      <c r="D2354" s="6">
        <v>186</v>
      </c>
      <c r="E2354" s="6">
        <v>139</v>
      </c>
      <c r="F2354" s="6">
        <v>161</v>
      </c>
      <c r="G2354" s="6">
        <v>140</v>
      </c>
      <c r="H2354" s="6">
        <v>99</v>
      </c>
      <c r="I2354" s="6">
        <v>144</v>
      </c>
      <c r="J2354" s="6">
        <v>119</v>
      </c>
      <c r="K2354" s="6">
        <v>134</v>
      </c>
      <c r="L2354" s="6">
        <v>128</v>
      </c>
    </row>
    <row r="2355" spans="1:12" ht="16.5" thickBot="1">
      <c r="A2355" s="5">
        <v>11</v>
      </c>
      <c r="B2355" s="6">
        <v>185</v>
      </c>
      <c r="C2355" s="6">
        <v>175</v>
      </c>
      <c r="D2355" s="6">
        <v>159</v>
      </c>
      <c r="E2355" s="6">
        <v>148</v>
      </c>
      <c r="F2355" s="6">
        <v>147</v>
      </c>
      <c r="G2355" s="6">
        <v>130</v>
      </c>
      <c r="H2355" s="6">
        <v>133</v>
      </c>
      <c r="I2355" s="6">
        <v>87</v>
      </c>
      <c r="J2355" s="6">
        <v>119</v>
      </c>
      <c r="K2355" s="6">
        <v>107</v>
      </c>
      <c r="L2355" s="6">
        <v>115</v>
      </c>
    </row>
    <row r="2356" spans="1:12" ht="16.5" thickBot="1">
      <c r="A2356" s="5">
        <v>12</v>
      </c>
      <c r="B2356" s="6">
        <v>55</v>
      </c>
      <c r="C2356" s="6">
        <v>50</v>
      </c>
      <c r="D2356" s="6">
        <v>36</v>
      </c>
      <c r="E2356" s="6">
        <v>20</v>
      </c>
      <c r="F2356" s="6">
        <v>37</v>
      </c>
      <c r="G2356" s="6">
        <v>26</v>
      </c>
      <c r="H2356" s="6">
        <v>38</v>
      </c>
      <c r="I2356" s="6">
        <v>53</v>
      </c>
      <c r="J2356" s="6">
        <v>10</v>
      </c>
      <c r="K2356" s="6">
        <v>44</v>
      </c>
      <c r="L2356" s="6">
        <v>33</v>
      </c>
    </row>
    <row r="2357" spans="1:12" ht="16.5" thickBot="1">
      <c r="A2357" s="5" t="s">
        <v>13</v>
      </c>
      <c r="B2357" s="6" t="s">
        <v>243</v>
      </c>
      <c r="C2357" s="6" t="s">
        <v>243</v>
      </c>
      <c r="G2357" s="6" t="s">
        <v>243</v>
      </c>
    </row>
    <row r="2358" spans="1:12" ht="32.25" thickBot="1">
      <c r="A2358" s="10" t="s">
        <v>14</v>
      </c>
      <c r="B2358" s="6" t="s">
        <v>243</v>
      </c>
      <c r="C2358" s="6" t="s">
        <v>243</v>
      </c>
      <c r="D2358" s="6" t="s">
        <v>243</v>
      </c>
      <c r="E2358" s="11">
        <v>2260</v>
      </c>
      <c r="F2358" s="11">
        <v>2204</v>
      </c>
      <c r="G2358" s="6" t="s">
        <v>243</v>
      </c>
      <c r="H2358" s="11">
        <v>1959</v>
      </c>
      <c r="I2358" s="11">
        <v>1869</v>
      </c>
      <c r="J2358" s="11">
        <v>1797</v>
      </c>
      <c r="K2358" s="11">
        <v>1777</v>
      </c>
      <c r="L2358" s="11">
        <v>1755</v>
      </c>
    </row>
    <row r="2359" spans="1:12" ht="48" thickBot="1">
      <c r="A2359" s="10" t="s">
        <v>15</v>
      </c>
      <c r="B2359" s="56"/>
      <c r="C2359" s="12" t="e">
        <f t="shared" ref="C2359:L2359" si="403">((C2358-B2358)/B2358)</f>
        <v>#VALUE!</v>
      </c>
      <c r="D2359" s="12" t="e">
        <f t="shared" si="403"/>
        <v>#VALUE!</v>
      </c>
      <c r="E2359" s="12" t="e">
        <f t="shared" si="403"/>
        <v>#VALUE!</v>
      </c>
      <c r="F2359" s="12">
        <f t="shared" si="403"/>
        <v>-2.4778761061946902E-2</v>
      </c>
      <c r="G2359" s="12" t="e">
        <f t="shared" si="403"/>
        <v>#VALUE!</v>
      </c>
      <c r="H2359" s="12" t="e">
        <f t="shared" si="403"/>
        <v>#VALUE!</v>
      </c>
      <c r="I2359" s="12">
        <f t="shared" si="403"/>
        <v>-4.5941807044410414E-2</v>
      </c>
      <c r="J2359" s="12">
        <f t="shared" si="403"/>
        <v>-3.8523274478330656E-2</v>
      </c>
      <c r="K2359" s="12">
        <f t="shared" si="403"/>
        <v>-1.1129660545353366E-2</v>
      </c>
      <c r="L2359" s="12">
        <f t="shared" si="403"/>
        <v>-1.2380416432189083E-2</v>
      </c>
    </row>
    <row r="2360" spans="1:12" ht="48" thickBot="1">
      <c r="A2360" s="10" t="s">
        <v>16</v>
      </c>
      <c r="B2360" s="12"/>
      <c r="C2360" s="12"/>
      <c r="D2360" s="12"/>
      <c r="E2360" s="12"/>
      <c r="F2360" s="13"/>
      <c r="G2360" s="13" t="e">
        <f t="shared" ref="G2360:L2360" si="404">(G2358-B2358)/B2358</f>
        <v>#VALUE!</v>
      </c>
      <c r="H2360" s="13" t="e">
        <f t="shared" si="404"/>
        <v>#VALUE!</v>
      </c>
      <c r="I2360" s="13" t="e">
        <f t="shared" si="404"/>
        <v>#VALUE!</v>
      </c>
      <c r="J2360" s="13">
        <f t="shared" si="404"/>
        <v>-0.20486725663716815</v>
      </c>
      <c r="K2360" s="13">
        <f t="shared" si="404"/>
        <v>-0.19373865698729584</v>
      </c>
      <c r="L2360" s="13" t="e">
        <f t="shared" si="404"/>
        <v>#VALUE!</v>
      </c>
    </row>
    <row r="2361" spans="1:12" ht="48" thickBot="1">
      <c r="A2361" s="10" t="s">
        <v>17</v>
      </c>
      <c r="B2361" s="12"/>
      <c r="C2361" s="12"/>
      <c r="D2361" s="12"/>
      <c r="E2361" s="12"/>
      <c r="F2361" s="12"/>
      <c r="G2361" s="12"/>
      <c r="H2361" s="12"/>
      <c r="I2361" s="12"/>
      <c r="J2361" s="12"/>
      <c r="K2361" s="13"/>
      <c r="L2361" s="13" t="e">
        <f>(L2358-B2358)/B2358</f>
        <v>#VALUE!</v>
      </c>
    </row>
    <row r="2362" spans="1:12" ht="32.25" thickBot="1">
      <c r="A2362" s="10" t="s">
        <v>18</v>
      </c>
      <c r="B2362" s="14">
        <v>7449</v>
      </c>
      <c r="C2362" s="14">
        <v>7432</v>
      </c>
      <c r="D2362" s="14">
        <v>7261</v>
      </c>
      <c r="E2362" s="14">
        <v>7138</v>
      </c>
      <c r="F2362" s="14">
        <v>6979</v>
      </c>
      <c r="G2362" s="67">
        <v>6780</v>
      </c>
      <c r="H2362" s="67">
        <v>6564</v>
      </c>
      <c r="I2362" s="67">
        <v>6354</v>
      </c>
      <c r="J2362" s="67">
        <v>6230</v>
      </c>
      <c r="K2362" s="67">
        <v>6017</v>
      </c>
      <c r="L2362" s="68">
        <v>5864</v>
      </c>
    </row>
    <row r="2363" spans="1:12" ht="63.75" thickBot="1">
      <c r="A2363" s="10" t="s">
        <v>19</v>
      </c>
      <c r="B2363" s="16"/>
      <c r="C2363" s="12">
        <f t="shared" ref="C2363:L2363" si="405">(C2362-B2362)/B2362</f>
        <v>-2.2821855282588268E-3</v>
      </c>
      <c r="D2363" s="12">
        <f t="shared" si="405"/>
        <v>-2.3008611410118406E-2</v>
      </c>
      <c r="E2363" s="12">
        <f t="shared" si="405"/>
        <v>-1.6939815452417021E-2</v>
      </c>
      <c r="F2363" s="12">
        <f t="shared" si="405"/>
        <v>-2.2275147100028019E-2</v>
      </c>
      <c r="G2363" s="12">
        <f t="shared" si="405"/>
        <v>-2.8514113769881073E-2</v>
      </c>
      <c r="H2363" s="12">
        <f t="shared" si="405"/>
        <v>-3.1858407079646017E-2</v>
      </c>
      <c r="I2363" s="12">
        <f t="shared" si="405"/>
        <v>-3.1992687385740404E-2</v>
      </c>
      <c r="J2363" s="12">
        <f t="shared" si="405"/>
        <v>-1.9515265974189486E-2</v>
      </c>
      <c r="K2363" s="12">
        <f t="shared" si="405"/>
        <v>-3.4189406099518461E-2</v>
      </c>
      <c r="L2363" s="12">
        <f t="shared" si="405"/>
        <v>-2.54279541299651E-2</v>
      </c>
    </row>
    <row r="2364" spans="1:12" ht="63.75" thickBot="1">
      <c r="A2364" s="10" t="s">
        <v>20</v>
      </c>
      <c r="B2364" s="16"/>
      <c r="C2364" s="17"/>
      <c r="D2364" s="17"/>
      <c r="E2364" s="17"/>
      <c r="F2364" s="17"/>
      <c r="G2364" s="12">
        <f t="shared" ref="G2364:L2364" si="406">(G2362-B2362)/B2362</f>
        <v>-8.9810712847362056E-2</v>
      </c>
      <c r="H2364" s="12">
        <f t="shared" si="406"/>
        <v>-0.11679224973089343</v>
      </c>
      <c r="I2364" s="12">
        <f t="shared" si="406"/>
        <v>-0.12491392370196942</v>
      </c>
      <c r="J2364" s="12">
        <f t="shared" si="406"/>
        <v>-0.12720650042028581</v>
      </c>
      <c r="K2364" s="12">
        <f t="shared" si="406"/>
        <v>-0.13784209772173664</v>
      </c>
      <c r="L2364" s="12">
        <f t="shared" si="406"/>
        <v>-0.13510324483775812</v>
      </c>
    </row>
    <row r="2365" spans="1:12" ht="63.75" thickBot="1">
      <c r="A2365" s="10" t="s">
        <v>21</v>
      </c>
      <c r="B2365" s="16"/>
      <c r="C2365" s="17"/>
      <c r="D2365" s="17"/>
      <c r="E2365" s="17"/>
      <c r="F2365" s="17"/>
      <c r="G2365" s="12"/>
      <c r="H2365" s="12"/>
      <c r="I2365" s="12"/>
      <c r="J2365" s="12"/>
      <c r="K2365" s="12"/>
      <c r="L2365" s="12">
        <f>(L2362-B2362)/B2362</f>
        <v>-0.21278023895824943</v>
      </c>
    </row>
    <row r="2366" spans="1:12" ht="32.25" thickBot="1">
      <c r="A2366" s="10" t="s">
        <v>22</v>
      </c>
      <c r="B2366" s="12" t="e">
        <f t="shared" ref="B2366:L2366" si="407">B2358/B2362</f>
        <v>#VALUE!</v>
      </c>
      <c r="C2366" s="12" t="e">
        <f t="shared" si="407"/>
        <v>#VALUE!</v>
      </c>
      <c r="D2366" s="12" t="e">
        <f t="shared" si="407"/>
        <v>#VALUE!</v>
      </c>
      <c r="E2366" s="12">
        <f t="shared" si="407"/>
        <v>0.31661529840291397</v>
      </c>
      <c r="F2366" s="12">
        <f t="shared" si="407"/>
        <v>0.31580455652672301</v>
      </c>
      <c r="G2366" s="12" t="e">
        <f t="shared" si="407"/>
        <v>#VALUE!</v>
      </c>
      <c r="H2366" s="12">
        <f t="shared" si="407"/>
        <v>0.29844606946983548</v>
      </c>
      <c r="I2366" s="12">
        <f t="shared" si="407"/>
        <v>0.29414542020774315</v>
      </c>
      <c r="J2366" s="12">
        <f t="shared" si="407"/>
        <v>0.28844301765650082</v>
      </c>
      <c r="K2366" s="12">
        <f t="shared" si="407"/>
        <v>0.29532989862057502</v>
      </c>
      <c r="L2366" s="12">
        <f t="shared" si="407"/>
        <v>0.29928376534788542</v>
      </c>
    </row>
    <row r="2367" spans="1:12" ht="63">
      <c r="A2367" s="18" t="s">
        <v>23</v>
      </c>
      <c r="B2367" s="19"/>
      <c r="C2367" s="19" t="e">
        <f t="shared" ref="C2367:K2367" si="408">(C2366-B2366)</f>
        <v>#VALUE!</v>
      </c>
      <c r="D2367" s="19" t="e">
        <f t="shared" si="408"/>
        <v>#VALUE!</v>
      </c>
      <c r="E2367" s="19" t="e">
        <f t="shared" si="408"/>
        <v>#VALUE!</v>
      </c>
      <c r="F2367" s="19">
        <f t="shared" si="408"/>
        <v>-8.1074187619095683E-4</v>
      </c>
      <c r="G2367" s="19" t="e">
        <f t="shared" si="408"/>
        <v>#VALUE!</v>
      </c>
      <c r="H2367" s="19" t="e">
        <f t="shared" si="408"/>
        <v>#VALUE!</v>
      </c>
      <c r="I2367" s="19">
        <f t="shared" si="408"/>
        <v>-4.3006492620923376E-3</v>
      </c>
      <c r="J2367" s="19">
        <f t="shared" si="408"/>
        <v>-5.7024025512423249E-3</v>
      </c>
      <c r="K2367" s="19">
        <f t="shared" si="408"/>
        <v>6.8868809640741935E-3</v>
      </c>
      <c r="L2367" s="19">
        <f>(L2366-K2366)</f>
        <v>3.9538667273104067E-3</v>
      </c>
    </row>
    <row r="2368" spans="1:12" ht="63">
      <c r="A2368" s="18" t="s">
        <v>24</v>
      </c>
      <c r="B2368" s="19"/>
      <c r="C2368" s="19"/>
      <c r="D2368" s="19"/>
      <c r="E2368" s="19"/>
      <c r="F2368" s="19"/>
      <c r="G2368" s="19" t="e">
        <f>G2366-B2366</f>
        <v>#VALUE!</v>
      </c>
      <c r="H2368" s="19" t="e">
        <f t="shared" ref="H2368:K2368" si="409">H2366-C2366</f>
        <v>#VALUE!</v>
      </c>
      <c r="I2368" s="19" t="e">
        <f t="shared" si="409"/>
        <v>#VALUE!</v>
      </c>
      <c r="J2368" s="19">
        <f t="shared" si="409"/>
        <v>-2.8172280746413148E-2</v>
      </c>
      <c r="K2368" s="19">
        <f t="shared" si="409"/>
        <v>-2.0474657906147997E-2</v>
      </c>
      <c r="L2368" s="19" t="e">
        <f>L2366-G2366</f>
        <v>#VALUE!</v>
      </c>
    </row>
    <row r="2369" spans="1:13" ht="63">
      <c r="A2369" s="18" t="s">
        <v>25</v>
      </c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 t="e">
        <f>L2366-B2366</f>
        <v>#VALUE!</v>
      </c>
    </row>
    <row r="2370" spans="1:13" ht="15.75">
      <c r="A2370" s="18"/>
      <c r="B2370" s="20"/>
      <c r="C2370" s="20"/>
      <c r="D2370" s="20"/>
      <c r="E2370" s="20"/>
      <c r="F2370" s="20"/>
      <c r="G2370" s="19"/>
      <c r="H2370" s="19"/>
      <c r="I2370" s="19"/>
      <c r="J2370" s="19"/>
      <c r="K2370" s="19"/>
      <c r="L2370" s="19"/>
    </row>
    <row r="2371" spans="1:13" ht="15.75">
      <c r="A2371" s="21" t="s">
        <v>162</v>
      </c>
      <c r="B2371" s="21"/>
      <c r="C2371" s="21"/>
      <c r="D2371" s="21"/>
      <c r="E2371" s="21"/>
      <c r="F2371" s="21"/>
      <c r="G2371" s="22"/>
      <c r="H2371" s="22"/>
      <c r="I2371" s="22"/>
      <c r="J2371" s="22"/>
      <c r="K2371" s="22"/>
      <c r="L2371" s="22"/>
      <c r="M2371" s="23"/>
    </row>
    <row r="2372" spans="1:13" ht="16.5" thickBot="1">
      <c r="A2372" s="24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3"/>
    </row>
    <row r="2373" spans="1:13" ht="32.25" thickBot="1">
      <c r="A2373" s="57" t="s">
        <v>27</v>
      </c>
      <c r="B2373" s="4" t="s">
        <v>52</v>
      </c>
      <c r="C2373" s="4" t="s">
        <v>53</v>
      </c>
      <c r="D2373" s="4" t="s">
        <v>54</v>
      </c>
      <c r="E2373" s="4" t="s">
        <v>55</v>
      </c>
      <c r="F2373" s="4" t="s">
        <v>56</v>
      </c>
      <c r="G2373" s="4" t="s">
        <v>57</v>
      </c>
      <c r="H2373" s="4" t="s">
        <v>58</v>
      </c>
      <c r="I2373" s="4" t="s">
        <v>59</v>
      </c>
      <c r="J2373" s="4" t="s">
        <v>60</v>
      </c>
      <c r="K2373" s="4" t="s">
        <v>61</v>
      </c>
      <c r="L2373" s="4" t="s">
        <v>62</v>
      </c>
      <c r="M2373" s="58" t="s">
        <v>28</v>
      </c>
    </row>
    <row r="2374" spans="1:13" ht="16.5" thickBot="1">
      <c r="A2374" s="28" t="s">
        <v>29</v>
      </c>
      <c r="B2374" s="29" t="s">
        <v>47</v>
      </c>
      <c r="C2374" s="29"/>
      <c r="D2374" s="29"/>
      <c r="E2374" s="29"/>
      <c r="F2374" s="29"/>
      <c r="G2374" s="29"/>
      <c r="H2374" s="29"/>
      <c r="I2374" s="29"/>
      <c r="J2374" s="29"/>
      <c r="K2374" s="29"/>
      <c r="L2374" s="29"/>
      <c r="M2374" s="30"/>
    </row>
    <row r="2375" spans="1:13" ht="16.5" thickBot="1">
      <c r="A2375" s="28" t="s">
        <v>30</v>
      </c>
      <c r="B2375" s="59" t="s">
        <v>43</v>
      </c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2"/>
    </row>
    <row r="2376" spans="1:13" ht="16.5" thickBot="1">
      <c r="A2376" s="28" t="s">
        <v>31</v>
      </c>
      <c r="B2376" s="59" t="s">
        <v>43</v>
      </c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2"/>
    </row>
    <row r="2377" spans="1:13" ht="16.5" thickBot="1">
      <c r="A2377" s="28" t="s">
        <v>32</v>
      </c>
      <c r="B2377" s="59" t="s">
        <v>43</v>
      </c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2"/>
    </row>
    <row r="2378" spans="1:13" ht="16.5" thickBot="1">
      <c r="A2378" s="28" t="s">
        <v>33</v>
      </c>
      <c r="B2378" s="59" t="s">
        <v>43</v>
      </c>
      <c r="C2378" s="34"/>
      <c r="D2378" s="34" t="e">
        <f>C2347-D2348</f>
        <v>#VALUE!</v>
      </c>
      <c r="E2378" s="34"/>
      <c r="F2378" s="34"/>
      <c r="G2378" s="34"/>
      <c r="H2378" s="34"/>
      <c r="I2378" s="34"/>
      <c r="J2378" s="34"/>
      <c r="K2378" s="34"/>
      <c r="L2378" s="34"/>
      <c r="M2378" s="6" t="s">
        <v>243</v>
      </c>
    </row>
    <row r="2379" spans="1:13" ht="16.5" thickBot="1">
      <c r="A2379" s="28" t="s">
        <v>34</v>
      </c>
      <c r="B2379" s="59" t="s">
        <v>43</v>
      </c>
      <c r="C2379" s="34">
        <f t="shared" ref="C2379:L2386" si="410">B2348-C2349</f>
        <v>-503</v>
      </c>
      <c r="D2379" s="34">
        <f t="shared" si="410"/>
        <v>-504</v>
      </c>
      <c r="E2379" s="34" t="e">
        <f t="shared" si="410"/>
        <v>#VALUE!</v>
      </c>
      <c r="F2379" s="34">
        <f t="shared" si="410"/>
        <v>-464</v>
      </c>
      <c r="G2379" s="34">
        <f t="shared" si="410"/>
        <v>-413</v>
      </c>
      <c r="H2379" s="34">
        <f t="shared" si="410"/>
        <v>-437</v>
      </c>
      <c r="I2379" s="34">
        <f t="shared" si="410"/>
        <v>-426</v>
      </c>
      <c r="J2379" s="34">
        <f t="shared" si="410"/>
        <v>-415</v>
      </c>
      <c r="K2379" s="34">
        <f t="shared" si="410"/>
        <v>-390</v>
      </c>
      <c r="L2379" s="34">
        <f t="shared" si="410"/>
        <v>-399</v>
      </c>
      <c r="M2379" s="6" t="s">
        <v>243</v>
      </c>
    </row>
    <row r="2380" spans="1:13" ht="16.5" thickBot="1">
      <c r="A2380" s="28" t="s">
        <v>35</v>
      </c>
      <c r="B2380" s="59" t="s">
        <v>43</v>
      </c>
      <c r="C2380" s="34">
        <f t="shared" si="410"/>
        <v>64</v>
      </c>
      <c r="D2380" s="34">
        <f t="shared" si="410"/>
        <v>96</v>
      </c>
      <c r="E2380" s="34">
        <f t="shared" si="410"/>
        <v>101</v>
      </c>
      <c r="F2380" s="34">
        <f t="shared" si="410"/>
        <v>98</v>
      </c>
      <c r="G2380" s="34">
        <f t="shared" si="410"/>
        <v>115</v>
      </c>
      <c r="H2380" s="34">
        <f t="shared" si="410"/>
        <v>93</v>
      </c>
      <c r="I2380" s="34">
        <f t="shared" si="410"/>
        <v>102</v>
      </c>
      <c r="J2380" s="34">
        <f t="shared" si="410"/>
        <v>120</v>
      </c>
      <c r="K2380" s="34">
        <f t="shared" si="410"/>
        <v>138</v>
      </c>
      <c r="L2380" s="34">
        <f t="shared" si="410"/>
        <v>102</v>
      </c>
      <c r="M2380" s="32">
        <v>102.9</v>
      </c>
    </row>
    <row r="2381" spans="1:13" ht="16.5" thickBot="1">
      <c r="A2381" s="28" t="s">
        <v>36</v>
      </c>
      <c r="B2381" s="59" t="s">
        <v>43</v>
      </c>
      <c r="C2381" s="34">
        <f t="shared" si="410"/>
        <v>-29</v>
      </c>
      <c r="D2381" s="34">
        <f t="shared" si="410"/>
        <v>-6</v>
      </c>
      <c r="E2381" s="34">
        <f t="shared" si="410"/>
        <v>11</v>
      </c>
      <c r="F2381" s="34">
        <f t="shared" si="410"/>
        <v>-17</v>
      </c>
      <c r="G2381" s="34">
        <f t="shared" si="410"/>
        <v>-2</v>
      </c>
      <c r="H2381" s="34">
        <f t="shared" si="410"/>
        <v>-15</v>
      </c>
      <c r="I2381" s="34">
        <f t="shared" si="410"/>
        <v>-21</v>
      </c>
      <c r="J2381" s="34">
        <f t="shared" si="410"/>
        <v>-10</v>
      </c>
      <c r="K2381" s="34">
        <f t="shared" si="410"/>
        <v>-16</v>
      </c>
      <c r="L2381" s="34">
        <f t="shared" si="410"/>
        <v>-17</v>
      </c>
      <c r="M2381" s="32">
        <v>-12.2</v>
      </c>
    </row>
    <row r="2382" spans="1:13" ht="16.5" thickBot="1">
      <c r="A2382" s="28" t="s">
        <v>37</v>
      </c>
      <c r="B2382" s="59" t="s">
        <v>43</v>
      </c>
      <c r="C2382" s="34">
        <f t="shared" si="410"/>
        <v>-33</v>
      </c>
      <c r="D2382" s="34">
        <f t="shared" si="410"/>
        <v>-2</v>
      </c>
      <c r="E2382" s="34">
        <f t="shared" si="410"/>
        <v>-16</v>
      </c>
      <c r="F2382" s="34">
        <f t="shared" si="410"/>
        <v>-4</v>
      </c>
      <c r="G2382" s="34">
        <f t="shared" si="410"/>
        <v>-7</v>
      </c>
      <c r="H2382" s="34">
        <f t="shared" si="410"/>
        <v>-11</v>
      </c>
      <c r="I2382" s="34">
        <f t="shared" si="410"/>
        <v>4</v>
      </c>
      <c r="J2382" s="34">
        <f t="shared" si="410"/>
        <v>6</v>
      </c>
      <c r="K2382" s="34">
        <f t="shared" si="410"/>
        <v>-7</v>
      </c>
      <c r="L2382" s="34">
        <f t="shared" si="410"/>
        <v>-22</v>
      </c>
      <c r="M2382" s="32">
        <v>-9.1999999999999993</v>
      </c>
    </row>
    <row r="2383" spans="1:13" ht="16.5" thickBot="1">
      <c r="A2383" s="28" t="s">
        <v>38</v>
      </c>
      <c r="B2383" s="59" t="s">
        <v>43</v>
      </c>
      <c r="C2383" s="34">
        <f t="shared" si="410"/>
        <v>328</v>
      </c>
      <c r="D2383" s="34">
        <f t="shared" si="410"/>
        <v>336</v>
      </c>
      <c r="E2383" s="34">
        <f t="shared" si="410"/>
        <v>322</v>
      </c>
      <c r="F2383" s="34">
        <f t="shared" si="410"/>
        <v>303</v>
      </c>
      <c r="G2383" s="34">
        <f t="shared" si="410"/>
        <v>279</v>
      </c>
      <c r="H2383" s="34">
        <f t="shared" si="410"/>
        <v>267</v>
      </c>
      <c r="I2383" s="34">
        <f t="shared" si="410"/>
        <v>285</v>
      </c>
      <c r="J2383" s="34">
        <f t="shared" si="410"/>
        <v>212</v>
      </c>
      <c r="K2383" s="34">
        <f t="shared" si="410"/>
        <v>184</v>
      </c>
      <c r="L2383" s="34">
        <f t="shared" si="410"/>
        <v>198</v>
      </c>
      <c r="M2383" s="32">
        <v>271.39999999999998</v>
      </c>
    </row>
    <row r="2384" spans="1:13" ht="16.5" thickBot="1">
      <c r="A2384" s="28" t="s">
        <v>39</v>
      </c>
      <c r="B2384" s="59" t="s">
        <v>43</v>
      </c>
      <c r="C2384" s="34">
        <f t="shared" si="410"/>
        <v>33</v>
      </c>
      <c r="D2384" s="34">
        <f t="shared" si="410"/>
        <v>5</v>
      </c>
      <c r="E2384" s="34">
        <f t="shared" si="410"/>
        <v>40</v>
      </c>
      <c r="F2384" s="34">
        <f t="shared" si="410"/>
        <v>17</v>
      </c>
      <c r="G2384" s="34">
        <f t="shared" si="410"/>
        <v>40</v>
      </c>
      <c r="H2384" s="34">
        <f t="shared" si="410"/>
        <v>22</v>
      </c>
      <c r="I2384" s="34">
        <f t="shared" si="410"/>
        <v>16</v>
      </c>
      <c r="J2384" s="34">
        <f t="shared" si="410"/>
        <v>4</v>
      </c>
      <c r="K2384" s="34">
        <f t="shared" si="410"/>
        <v>14</v>
      </c>
      <c r="L2384" s="34">
        <f t="shared" si="410"/>
        <v>23</v>
      </c>
      <c r="M2384" s="32">
        <v>21.4</v>
      </c>
    </row>
    <row r="2385" spans="1:13" ht="16.5" thickBot="1">
      <c r="A2385" s="28" t="s">
        <v>40</v>
      </c>
      <c r="B2385" s="59" t="s">
        <v>43</v>
      </c>
      <c r="C2385" s="34">
        <f t="shared" si="410"/>
        <v>23</v>
      </c>
      <c r="D2385" s="34">
        <f t="shared" si="410"/>
        <v>26</v>
      </c>
      <c r="E2385" s="34">
        <f t="shared" si="410"/>
        <v>38</v>
      </c>
      <c r="F2385" s="34">
        <f t="shared" si="410"/>
        <v>-8</v>
      </c>
      <c r="G2385" s="34">
        <f t="shared" si="410"/>
        <v>31</v>
      </c>
      <c r="H2385" s="34">
        <f t="shared" si="410"/>
        <v>7</v>
      </c>
      <c r="I2385" s="34">
        <f t="shared" si="410"/>
        <v>12</v>
      </c>
      <c r="J2385" s="34">
        <f t="shared" si="410"/>
        <v>25</v>
      </c>
      <c r="K2385" s="34">
        <f t="shared" si="410"/>
        <v>12</v>
      </c>
      <c r="L2385" s="34">
        <f t="shared" si="410"/>
        <v>19</v>
      </c>
      <c r="M2385" s="32">
        <v>18.5</v>
      </c>
    </row>
    <row r="2386" spans="1:13" ht="16.5" thickBot="1">
      <c r="A2386" s="33" t="s">
        <v>41</v>
      </c>
      <c r="B2386" s="60" t="s">
        <v>43</v>
      </c>
      <c r="C2386" s="34">
        <f t="shared" si="410"/>
        <v>135</v>
      </c>
      <c r="D2386" s="34">
        <f t="shared" si="410"/>
        <v>139</v>
      </c>
      <c r="E2386" s="34">
        <f t="shared" si="410"/>
        <v>139</v>
      </c>
      <c r="F2386" s="34">
        <f t="shared" si="410"/>
        <v>111</v>
      </c>
      <c r="G2386" s="34">
        <f t="shared" si="410"/>
        <v>121</v>
      </c>
      <c r="H2386" s="34">
        <f t="shared" si="410"/>
        <v>92</v>
      </c>
      <c r="I2386" s="34">
        <f t="shared" si="410"/>
        <v>80</v>
      </c>
      <c r="J2386" s="34">
        <f t="shared" si="410"/>
        <v>77</v>
      </c>
      <c r="K2386" s="34">
        <f t="shared" si="410"/>
        <v>75</v>
      </c>
      <c r="L2386" s="34">
        <f>K2355-L2356</f>
        <v>74</v>
      </c>
      <c r="M2386" s="35">
        <v>104.3</v>
      </c>
    </row>
    <row r="2387" spans="1:13" ht="17.25" thickTop="1" thickBot="1">
      <c r="A2387" s="37" t="s">
        <v>42</v>
      </c>
      <c r="B2387" s="38" t="s">
        <v>43</v>
      </c>
      <c r="C2387" s="39" t="s">
        <v>47</v>
      </c>
      <c r="D2387" s="39" t="s">
        <v>47</v>
      </c>
      <c r="E2387" s="39" t="s">
        <v>47</v>
      </c>
      <c r="F2387" s="39" t="s">
        <v>47</v>
      </c>
      <c r="G2387" s="39">
        <f t="shared" ref="G2387:L2387" si="411">B2351-G2356</f>
        <v>456</v>
      </c>
      <c r="H2387" s="39">
        <f t="shared" si="411"/>
        <v>460</v>
      </c>
      <c r="I2387" s="39">
        <f t="shared" si="411"/>
        <v>414</v>
      </c>
      <c r="J2387" s="39">
        <f t="shared" si="411"/>
        <v>386</v>
      </c>
      <c r="K2387" s="39">
        <f t="shared" si="411"/>
        <v>376</v>
      </c>
      <c r="L2387" s="39">
        <f t="shared" si="411"/>
        <v>364</v>
      </c>
      <c r="M2387" s="40">
        <v>409.33333333333331</v>
      </c>
    </row>
    <row r="2388" spans="1:13" ht="15.75">
      <c r="A2388" s="41"/>
      <c r="B2388" s="42"/>
      <c r="C2388" s="43"/>
      <c r="D2388" s="43"/>
      <c r="E2388" s="43"/>
      <c r="F2388" s="43"/>
      <c r="G2388" s="43"/>
      <c r="H2388" s="44"/>
      <c r="I2388" s="44"/>
      <c r="J2388" s="44"/>
      <c r="K2388" s="44"/>
      <c r="L2388" s="44"/>
      <c r="M2388" s="43"/>
    </row>
    <row r="2389" spans="1:13" ht="15.75">
      <c r="A2389" s="61"/>
      <c r="B2389" s="62"/>
      <c r="C2389" s="63"/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</row>
    <row r="2390" spans="1:13" ht="15.75">
      <c r="A2390" s="21" t="s">
        <v>163</v>
      </c>
      <c r="B2390" s="21"/>
      <c r="C2390" s="21"/>
      <c r="D2390" s="21"/>
      <c r="E2390" s="21"/>
      <c r="F2390" s="21"/>
      <c r="G2390" s="21"/>
      <c r="H2390" s="22"/>
      <c r="I2390" s="22"/>
      <c r="J2390" s="22"/>
      <c r="K2390" s="22"/>
      <c r="L2390" s="22"/>
      <c r="M2390" s="23"/>
    </row>
    <row r="2391" spans="1:13" ht="16.5" thickBot="1">
      <c r="A2391" s="24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3"/>
    </row>
    <row r="2392" spans="1:13" ht="32.25" thickBot="1">
      <c r="A2392" s="3" t="s">
        <v>27</v>
      </c>
      <c r="B2392" s="4" t="s">
        <v>52</v>
      </c>
      <c r="C2392" s="4" t="s">
        <v>53</v>
      </c>
      <c r="D2392" s="4" t="s">
        <v>54</v>
      </c>
      <c r="E2392" s="4" t="s">
        <v>55</v>
      </c>
      <c r="F2392" s="4" t="s">
        <v>56</v>
      </c>
      <c r="G2392" s="4" t="s">
        <v>57</v>
      </c>
      <c r="H2392" s="4" t="s">
        <v>58</v>
      </c>
      <c r="I2392" s="4" t="s">
        <v>59</v>
      </c>
      <c r="J2392" s="4" t="s">
        <v>60</v>
      </c>
      <c r="K2392" s="4" t="s">
        <v>61</v>
      </c>
      <c r="L2392" s="4" t="s">
        <v>62</v>
      </c>
      <c r="M2392" s="58" t="s">
        <v>28</v>
      </c>
    </row>
    <row r="2393" spans="1:13" ht="16.5" thickBot="1">
      <c r="A2393" s="28" t="s">
        <v>30</v>
      </c>
      <c r="B2393" s="47" t="s">
        <v>47</v>
      </c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9"/>
    </row>
    <row r="2394" spans="1:13" ht="16.5" thickBot="1">
      <c r="A2394" s="28" t="s">
        <v>31</v>
      </c>
      <c r="B2394" s="47" t="s">
        <v>47</v>
      </c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9"/>
    </row>
    <row r="2395" spans="1:13" ht="16.5" thickBot="1">
      <c r="A2395" s="28" t="s">
        <v>32</v>
      </c>
      <c r="B2395" s="47" t="s">
        <v>47</v>
      </c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9"/>
    </row>
    <row r="2396" spans="1:13" ht="16.5" thickBot="1">
      <c r="A2396" s="28" t="s">
        <v>33</v>
      </c>
      <c r="B2396" s="47" t="s">
        <v>47</v>
      </c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9"/>
    </row>
    <row r="2397" spans="1:13" ht="16.5" thickBot="1">
      <c r="A2397" s="28" t="s">
        <v>34</v>
      </c>
      <c r="B2397" s="47" t="s">
        <v>47</v>
      </c>
      <c r="C2397" s="48"/>
      <c r="D2397" s="48"/>
      <c r="E2397" s="48" t="e">
        <f>(D2348-E2349)/D2348</f>
        <v>#VALUE!</v>
      </c>
      <c r="F2397" s="48"/>
      <c r="G2397" s="48"/>
      <c r="H2397" s="48"/>
      <c r="I2397" s="48"/>
      <c r="J2397" s="48"/>
      <c r="K2397" s="48"/>
      <c r="L2397" s="48"/>
      <c r="M2397" s="6" t="s">
        <v>243</v>
      </c>
    </row>
    <row r="2398" spans="1:13" ht="16.5" thickBot="1">
      <c r="A2398" s="28" t="s">
        <v>35</v>
      </c>
      <c r="B2398" s="47" t="s">
        <v>47</v>
      </c>
      <c r="C2398" s="48">
        <f t="shared" ref="C2398:L2404" si="412">(B2349-C2350)/B2349</f>
        <v>0.1219047619047619</v>
      </c>
      <c r="D2398" s="48">
        <f t="shared" si="412"/>
        <v>0.19085487077534791</v>
      </c>
      <c r="E2398" s="48">
        <f t="shared" si="412"/>
        <v>0.20039682539682541</v>
      </c>
      <c r="F2398" s="48">
        <f t="shared" si="412"/>
        <v>0.19878296146044624</v>
      </c>
      <c r="G2398" s="48">
        <f t="shared" si="412"/>
        <v>0.24784482758620691</v>
      </c>
      <c r="H2398" s="48">
        <f t="shared" si="412"/>
        <v>0.22518159806295399</v>
      </c>
      <c r="I2398" s="48">
        <f t="shared" si="412"/>
        <v>0.23340961098398169</v>
      </c>
      <c r="J2398" s="48">
        <f t="shared" si="412"/>
        <v>0.28169014084507044</v>
      </c>
      <c r="K2398" s="48">
        <f t="shared" si="412"/>
        <v>0.3325301204819277</v>
      </c>
      <c r="L2398" s="48">
        <f t="shared" si="412"/>
        <v>0.26153846153846155</v>
      </c>
      <c r="M2398" s="49">
        <v>0.22941341790359834</v>
      </c>
    </row>
    <row r="2399" spans="1:13" ht="16.5" thickBot="1">
      <c r="A2399" s="28" t="s">
        <v>36</v>
      </c>
      <c r="B2399" s="47" t="s">
        <v>47</v>
      </c>
      <c r="C2399" s="48">
        <f t="shared" si="412"/>
        <v>-6.1833688699360338E-2</v>
      </c>
      <c r="D2399" s="48">
        <f t="shared" si="412"/>
        <v>-1.3015184381778741E-2</v>
      </c>
      <c r="E2399" s="48">
        <f t="shared" si="412"/>
        <v>2.7027027027027029E-2</v>
      </c>
      <c r="F2399" s="48">
        <f t="shared" si="412"/>
        <v>-4.2183622828784122E-2</v>
      </c>
      <c r="G2399" s="48">
        <f t="shared" si="412"/>
        <v>-5.0632911392405064E-3</v>
      </c>
      <c r="H2399" s="48">
        <f t="shared" si="412"/>
        <v>-4.2979942693409739E-2</v>
      </c>
      <c r="I2399" s="48">
        <f t="shared" si="412"/>
        <v>-6.5625000000000003E-2</v>
      </c>
      <c r="J2399" s="48">
        <f t="shared" si="412"/>
        <v>-2.9850746268656716E-2</v>
      </c>
      <c r="K2399" s="48">
        <f t="shared" si="412"/>
        <v>-5.2287581699346407E-2</v>
      </c>
      <c r="L2399" s="48">
        <f t="shared" si="412"/>
        <v>-6.1371841155234655E-2</v>
      </c>
      <c r="M2399" s="49">
        <v>-3.4718387183878416E-2</v>
      </c>
    </row>
    <row r="2400" spans="1:13" ht="16.5" thickBot="1">
      <c r="A2400" s="28" t="s">
        <v>37</v>
      </c>
      <c r="B2400" s="47" t="s">
        <v>47</v>
      </c>
      <c r="C2400" s="48">
        <f t="shared" si="412"/>
        <v>-6.8464730290456438E-2</v>
      </c>
      <c r="D2400" s="48">
        <f t="shared" si="412"/>
        <v>-4.0160642570281121E-3</v>
      </c>
      <c r="E2400" s="48">
        <f t="shared" si="412"/>
        <v>-3.4261241970021415E-2</v>
      </c>
      <c r="F2400" s="48">
        <f t="shared" si="412"/>
        <v>-1.0101010101010102E-2</v>
      </c>
      <c r="G2400" s="48">
        <f t="shared" si="412"/>
        <v>-1.6666666666666666E-2</v>
      </c>
      <c r="H2400" s="48">
        <f t="shared" si="412"/>
        <v>-2.7707808564231738E-2</v>
      </c>
      <c r="I2400" s="48">
        <f t="shared" si="412"/>
        <v>1.098901098901099E-2</v>
      </c>
      <c r="J2400" s="48">
        <f t="shared" si="412"/>
        <v>1.7595307917888565E-2</v>
      </c>
      <c r="K2400" s="48">
        <f t="shared" si="412"/>
        <v>-2.0289855072463767E-2</v>
      </c>
      <c r="L2400" s="48">
        <f t="shared" si="412"/>
        <v>-6.8322981366459631E-2</v>
      </c>
      <c r="M2400" s="49">
        <v>-2.2124603938143833E-2</v>
      </c>
    </row>
    <row r="2401" spans="1:14" ht="16.5" thickBot="1">
      <c r="A2401" s="28" t="s">
        <v>38</v>
      </c>
      <c r="B2401" s="47" t="s">
        <v>47</v>
      </c>
      <c r="C2401" s="48">
        <f t="shared" si="412"/>
        <v>0.63198458574181116</v>
      </c>
      <c r="D2401" s="48">
        <f t="shared" si="412"/>
        <v>0.65242718446601944</v>
      </c>
      <c r="E2401" s="48">
        <f t="shared" si="412"/>
        <v>0.64400000000000002</v>
      </c>
      <c r="F2401" s="48">
        <f t="shared" si="412"/>
        <v>0.62732919254658381</v>
      </c>
      <c r="G2401" s="48">
        <f t="shared" si="412"/>
        <v>0.69750000000000001</v>
      </c>
      <c r="H2401" s="48">
        <f t="shared" si="412"/>
        <v>0.62529274004683844</v>
      </c>
      <c r="I2401" s="48">
        <f t="shared" si="412"/>
        <v>0.69852941176470584</v>
      </c>
      <c r="J2401" s="48">
        <f t="shared" si="412"/>
        <v>0.58888888888888891</v>
      </c>
      <c r="K2401" s="48">
        <f t="shared" si="412"/>
        <v>0.54925373134328359</v>
      </c>
      <c r="L2401" s="48">
        <f t="shared" si="412"/>
        <v>0.5625</v>
      </c>
      <c r="M2401" s="49">
        <v>0.62777057347981313</v>
      </c>
    </row>
    <row r="2402" spans="1:14" ht="16.5" thickBot="1">
      <c r="A2402" s="28" t="s">
        <v>39</v>
      </c>
      <c r="B2402" s="47" t="s">
        <v>47</v>
      </c>
      <c r="C2402" s="48">
        <f t="shared" si="412"/>
        <v>0.15137614678899083</v>
      </c>
      <c r="D2402" s="48">
        <f t="shared" si="412"/>
        <v>2.6178010471204188E-2</v>
      </c>
      <c r="E2402" s="48">
        <f t="shared" si="412"/>
        <v>0.22346368715083798</v>
      </c>
      <c r="F2402" s="48">
        <f t="shared" si="412"/>
        <v>9.5505617977528087E-2</v>
      </c>
      <c r="G2402" s="48">
        <f t="shared" si="412"/>
        <v>0.22222222222222221</v>
      </c>
      <c r="H2402" s="48">
        <f t="shared" si="412"/>
        <v>0.18181818181818182</v>
      </c>
      <c r="I2402" s="48">
        <f t="shared" si="412"/>
        <v>0.1</v>
      </c>
      <c r="J2402" s="48">
        <f t="shared" si="412"/>
        <v>3.2520325203252036E-2</v>
      </c>
      <c r="K2402" s="48">
        <f t="shared" si="412"/>
        <v>9.45945945945946E-2</v>
      </c>
      <c r="L2402" s="48">
        <f t="shared" si="412"/>
        <v>0.15231788079470199</v>
      </c>
      <c r="M2402" s="49">
        <v>0.12799966670215138</v>
      </c>
    </row>
    <row r="2403" spans="1:14" ht="16.5" thickBot="1">
      <c r="A2403" s="28" t="s">
        <v>40</v>
      </c>
      <c r="B2403" s="47" t="s">
        <v>47</v>
      </c>
      <c r="C2403" s="48">
        <f t="shared" si="412"/>
        <v>0.11616161616161616</v>
      </c>
      <c r="D2403" s="48">
        <f t="shared" si="412"/>
        <v>0.14054054054054055</v>
      </c>
      <c r="E2403" s="48">
        <f t="shared" si="412"/>
        <v>0.20430107526881722</v>
      </c>
      <c r="F2403" s="48">
        <f t="shared" si="412"/>
        <v>-5.7553956834532377E-2</v>
      </c>
      <c r="G2403" s="48">
        <f t="shared" si="412"/>
        <v>0.19254658385093168</v>
      </c>
      <c r="H2403" s="48">
        <f t="shared" si="412"/>
        <v>0.05</v>
      </c>
      <c r="I2403" s="48">
        <f t="shared" si="412"/>
        <v>0.12121212121212122</v>
      </c>
      <c r="J2403" s="48">
        <f t="shared" si="412"/>
        <v>0.1736111111111111</v>
      </c>
      <c r="K2403" s="48">
        <f t="shared" si="412"/>
        <v>0.10084033613445378</v>
      </c>
      <c r="L2403" s="48">
        <f t="shared" si="412"/>
        <v>0.1417910447761194</v>
      </c>
      <c r="M2403" s="49">
        <v>0.11834504722211789</v>
      </c>
    </row>
    <row r="2404" spans="1:14" ht="16.5" thickBot="1">
      <c r="A2404" s="33" t="s">
        <v>41</v>
      </c>
      <c r="B2404" s="47" t="s">
        <v>47</v>
      </c>
      <c r="C2404" s="48">
        <f t="shared" si="412"/>
        <v>0.72972972972972971</v>
      </c>
      <c r="D2404" s="48">
        <f t="shared" si="412"/>
        <v>0.79428571428571426</v>
      </c>
      <c r="E2404" s="48">
        <f t="shared" si="412"/>
        <v>0.87421383647798745</v>
      </c>
      <c r="F2404" s="48">
        <f t="shared" si="412"/>
        <v>0.75</v>
      </c>
      <c r="G2404" s="48">
        <f t="shared" si="412"/>
        <v>0.8231292517006803</v>
      </c>
      <c r="H2404" s="48">
        <f t="shared" si="412"/>
        <v>0.70769230769230773</v>
      </c>
      <c r="I2404" s="48">
        <f t="shared" si="412"/>
        <v>0.60150375939849621</v>
      </c>
      <c r="J2404" s="48">
        <f t="shared" si="412"/>
        <v>0.88505747126436785</v>
      </c>
      <c r="K2404" s="48">
        <f t="shared" si="412"/>
        <v>0.63025210084033612</v>
      </c>
      <c r="L2404" s="48">
        <f>(K2355-L2356)/K2355</f>
        <v>0.69158878504672894</v>
      </c>
      <c r="M2404" s="49">
        <v>0.74874529564363479</v>
      </c>
    </row>
    <row r="2405" spans="1:14" ht="17.25" thickTop="1" thickBot="1">
      <c r="A2405" s="64" t="s">
        <v>42</v>
      </c>
      <c r="B2405" s="51"/>
      <c r="C2405" s="51"/>
      <c r="D2405" s="51"/>
      <c r="E2405" s="51"/>
      <c r="F2405" s="51"/>
      <c r="G2405" s="51">
        <f t="shared" ref="G2405:L2405" si="413">(B2351-G2356)/B2351</f>
        <v>0.94605809128630702</v>
      </c>
      <c r="H2405" s="51">
        <f t="shared" si="413"/>
        <v>0.92369477911646591</v>
      </c>
      <c r="I2405" s="51">
        <f t="shared" si="413"/>
        <v>0.8865096359743041</v>
      </c>
      <c r="J2405" s="51">
        <f t="shared" si="413"/>
        <v>0.9747474747474747</v>
      </c>
      <c r="K2405" s="51">
        <f t="shared" si="413"/>
        <v>0.89523809523809528</v>
      </c>
      <c r="L2405" s="51">
        <f t="shared" si="413"/>
        <v>0.91687657430730474</v>
      </c>
      <c r="M2405" s="49">
        <v>0.92385410844499205</v>
      </c>
    </row>
    <row r="2406" spans="1:14" ht="32.25" thickBot="1">
      <c r="A2406" s="64" t="s">
        <v>67</v>
      </c>
      <c r="B2406" s="53"/>
      <c r="C2406" s="53"/>
      <c r="D2406" s="53"/>
      <c r="E2406" s="53"/>
      <c r="F2406" s="53"/>
      <c r="G2406" s="53"/>
      <c r="H2406" s="53"/>
      <c r="I2406" s="53"/>
      <c r="J2406" s="54"/>
      <c r="K2406" s="54">
        <f>AVERAGE(G2405:K2405)</f>
        <v>0.92524961527252947</v>
      </c>
      <c r="L2406" s="54">
        <f>AVERAGE(H2405:L2405)</f>
        <v>0.91941331187672881</v>
      </c>
      <c r="M2406" s="54"/>
    </row>
    <row r="2407" spans="1:14" ht="15.75">
      <c r="A2407" s="18"/>
      <c r="B2407" s="20"/>
      <c r="C2407" s="20"/>
      <c r="D2407" s="20"/>
      <c r="E2407" s="20"/>
      <c r="F2407" s="20"/>
      <c r="G2407" s="19"/>
      <c r="H2407" s="19"/>
      <c r="I2407" s="19"/>
      <c r="J2407" s="19"/>
      <c r="K2407" s="19"/>
      <c r="L2407" s="19"/>
    </row>
    <row r="2408" spans="1:14" ht="16.5" thickBot="1">
      <c r="A2408" s="50"/>
      <c r="B2408" s="53"/>
      <c r="C2408" s="53"/>
      <c r="D2408" s="53"/>
      <c r="E2408" s="53"/>
      <c r="F2408" s="53"/>
      <c r="G2408" s="53"/>
      <c r="H2408" s="53"/>
      <c r="I2408" s="53"/>
      <c r="J2408" s="54"/>
      <c r="K2408" s="54"/>
      <c r="L2408" s="54"/>
      <c r="M2408" s="54"/>
      <c r="N2408" s="54"/>
    </row>
    <row r="2410" spans="1:14" ht="15.75">
      <c r="A2410" s="1" t="s">
        <v>164</v>
      </c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</row>
    <row r="2411" spans="1:14" ht="16.5" thickBo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</row>
    <row r="2412" spans="1:14" ht="16.5" thickBot="1">
      <c r="A2412" s="3"/>
      <c r="B2412" s="4" t="s">
        <v>1</v>
      </c>
      <c r="C2412" s="4" t="s">
        <v>2</v>
      </c>
      <c r="D2412" s="4" t="s">
        <v>3</v>
      </c>
      <c r="E2412" s="4" t="s">
        <v>4</v>
      </c>
      <c r="F2412" s="4" t="s">
        <v>5</v>
      </c>
      <c r="G2412" s="4" t="s">
        <v>6</v>
      </c>
      <c r="H2412" s="4" t="s">
        <v>7</v>
      </c>
      <c r="I2412" s="4" t="s">
        <v>8</v>
      </c>
      <c r="J2412" s="4" t="s">
        <v>9</v>
      </c>
      <c r="K2412" s="4" t="s">
        <v>10</v>
      </c>
      <c r="L2412" s="4" t="s">
        <v>11</v>
      </c>
    </row>
    <row r="2413" spans="1:14" ht="16.5" thickBot="1">
      <c r="A2413" s="5" t="s">
        <v>12</v>
      </c>
      <c r="F2413" s="6" t="s">
        <v>243</v>
      </c>
    </row>
    <row r="2414" spans="1:14" ht="16.5" thickBot="1">
      <c r="A2414" s="5">
        <v>1</v>
      </c>
      <c r="B2414" s="6" t="s">
        <v>243</v>
      </c>
      <c r="C2414" s="6" t="s">
        <v>243</v>
      </c>
      <c r="I2414" s="6" t="s">
        <v>243</v>
      </c>
      <c r="K2414" s="6" t="s">
        <v>243</v>
      </c>
    </row>
    <row r="2415" spans="1:14" ht="16.5" thickBot="1">
      <c r="A2415" s="5">
        <v>2</v>
      </c>
      <c r="C2415" s="6" t="s">
        <v>243</v>
      </c>
      <c r="G2415" s="6" t="s">
        <v>243</v>
      </c>
      <c r="J2415" s="6" t="s">
        <v>243</v>
      </c>
    </row>
    <row r="2416" spans="1:14" ht="16.5" thickBot="1">
      <c r="A2416" s="5">
        <v>3</v>
      </c>
      <c r="G2416" s="6" t="s">
        <v>243</v>
      </c>
      <c r="L2416" s="6" t="s">
        <v>243</v>
      </c>
    </row>
    <row r="2417" spans="1:12" ht="16.5" thickBot="1">
      <c r="A2417" s="5">
        <v>4</v>
      </c>
      <c r="B2417" s="6">
        <v>142</v>
      </c>
      <c r="C2417" s="6">
        <v>135</v>
      </c>
      <c r="D2417" s="6">
        <v>19</v>
      </c>
      <c r="E2417" s="6">
        <v>23</v>
      </c>
      <c r="F2417" s="6">
        <v>106</v>
      </c>
      <c r="G2417" s="6">
        <v>143</v>
      </c>
      <c r="H2417" s="6">
        <v>59</v>
      </c>
      <c r="I2417" s="6">
        <v>108</v>
      </c>
      <c r="J2417" s="6">
        <v>16</v>
      </c>
      <c r="K2417" s="6">
        <v>53</v>
      </c>
      <c r="L2417" s="6">
        <v>56</v>
      </c>
    </row>
    <row r="2418" spans="1:12" ht="16.5" thickBot="1">
      <c r="A2418" s="5">
        <v>5</v>
      </c>
      <c r="B2418" s="6">
        <v>1033</v>
      </c>
      <c r="C2418" s="6">
        <v>979</v>
      </c>
      <c r="D2418" s="6">
        <v>1040</v>
      </c>
      <c r="E2418" s="6">
        <v>1031</v>
      </c>
      <c r="F2418" s="6">
        <v>954</v>
      </c>
      <c r="G2418" s="6">
        <v>907</v>
      </c>
      <c r="H2418" s="6">
        <v>905</v>
      </c>
      <c r="I2418" s="6">
        <v>818</v>
      </c>
      <c r="J2418" s="6">
        <v>877</v>
      </c>
      <c r="K2418" s="6">
        <v>769</v>
      </c>
      <c r="L2418" s="6">
        <v>827</v>
      </c>
    </row>
    <row r="2419" spans="1:12" ht="16.5" thickBot="1">
      <c r="A2419" s="5">
        <v>6</v>
      </c>
      <c r="B2419" s="6">
        <v>1177</v>
      </c>
      <c r="C2419" s="6">
        <v>1087</v>
      </c>
      <c r="D2419" s="6">
        <v>1050</v>
      </c>
      <c r="E2419" s="6">
        <v>1035</v>
      </c>
      <c r="F2419" s="6">
        <v>1040</v>
      </c>
      <c r="G2419" s="6">
        <v>966</v>
      </c>
      <c r="H2419" s="6">
        <v>936</v>
      </c>
      <c r="I2419" s="6">
        <v>909</v>
      </c>
      <c r="J2419" s="6">
        <v>828</v>
      </c>
      <c r="K2419" s="6">
        <v>853</v>
      </c>
      <c r="L2419" s="6">
        <v>786</v>
      </c>
    </row>
    <row r="2420" spans="1:12" ht="16.5" thickBot="1">
      <c r="A2420" s="5">
        <v>7</v>
      </c>
      <c r="B2420" s="6">
        <v>1253</v>
      </c>
      <c r="C2420" s="6">
        <v>1182</v>
      </c>
      <c r="D2420" s="6">
        <v>1160</v>
      </c>
      <c r="E2420" s="6">
        <v>1064</v>
      </c>
      <c r="F2420" s="6">
        <v>1027</v>
      </c>
      <c r="G2420" s="6">
        <v>1034</v>
      </c>
      <c r="H2420" s="6">
        <v>967</v>
      </c>
      <c r="I2420" s="6">
        <v>951</v>
      </c>
      <c r="J2420" s="6">
        <v>936</v>
      </c>
      <c r="K2420" s="6">
        <v>813</v>
      </c>
      <c r="L2420" s="6">
        <v>888</v>
      </c>
    </row>
    <row r="2421" spans="1:12" ht="16.5" thickBot="1">
      <c r="A2421" s="5">
        <v>8</v>
      </c>
      <c r="B2421" s="6">
        <v>951</v>
      </c>
      <c r="C2421" s="6">
        <v>1072</v>
      </c>
      <c r="D2421" s="6">
        <v>973</v>
      </c>
      <c r="E2421" s="6">
        <v>904</v>
      </c>
      <c r="F2421" s="6">
        <v>816</v>
      </c>
      <c r="G2421" s="6">
        <v>773</v>
      </c>
      <c r="H2421" s="6">
        <v>823</v>
      </c>
      <c r="I2421" s="6">
        <v>749</v>
      </c>
      <c r="J2421" s="6">
        <v>725</v>
      </c>
      <c r="K2421" s="6">
        <v>686</v>
      </c>
      <c r="L2421" s="6">
        <v>637</v>
      </c>
    </row>
    <row r="2422" spans="1:12" ht="16.5" thickBot="1">
      <c r="A2422" s="5">
        <v>9</v>
      </c>
      <c r="B2422" s="6">
        <v>545</v>
      </c>
      <c r="C2422" s="6">
        <v>581</v>
      </c>
      <c r="D2422" s="6">
        <v>561</v>
      </c>
      <c r="E2422" s="6">
        <v>464</v>
      </c>
      <c r="F2422" s="6">
        <v>433</v>
      </c>
      <c r="G2422" s="6">
        <v>402</v>
      </c>
      <c r="H2422" s="6">
        <v>354</v>
      </c>
      <c r="I2422" s="6">
        <v>363</v>
      </c>
      <c r="J2422" s="6">
        <v>374</v>
      </c>
      <c r="K2422" s="6">
        <v>307</v>
      </c>
      <c r="L2422" s="6">
        <v>337</v>
      </c>
    </row>
    <row r="2423" spans="1:12" ht="16.5" thickBot="1">
      <c r="A2423" s="5">
        <v>10</v>
      </c>
      <c r="B2423" s="6">
        <v>450</v>
      </c>
      <c r="C2423" s="6">
        <v>456</v>
      </c>
      <c r="D2423" s="6">
        <v>438</v>
      </c>
      <c r="E2423" s="6">
        <v>388</v>
      </c>
      <c r="F2423" s="6">
        <v>365</v>
      </c>
      <c r="G2423" s="6">
        <v>317</v>
      </c>
      <c r="H2423" s="6">
        <v>307</v>
      </c>
      <c r="I2423" s="6">
        <v>239</v>
      </c>
      <c r="J2423" s="6">
        <v>284</v>
      </c>
      <c r="K2423" s="6">
        <v>306</v>
      </c>
      <c r="L2423" s="6">
        <v>216</v>
      </c>
    </row>
    <row r="2424" spans="1:12" ht="16.5" thickBot="1">
      <c r="A2424" s="5">
        <v>11</v>
      </c>
      <c r="B2424" s="6">
        <v>412</v>
      </c>
      <c r="C2424" s="6">
        <v>372</v>
      </c>
      <c r="D2424" s="6">
        <v>405</v>
      </c>
      <c r="E2424" s="6">
        <v>302</v>
      </c>
      <c r="F2424" s="6">
        <v>270</v>
      </c>
      <c r="G2424" s="6">
        <v>292</v>
      </c>
      <c r="H2424" s="6">
        <v>242</v>
      </c>
      <c r="I2424" s="6">
        <v>228</v>
      </c>
      <c r="J2424" s="6">
        <v>175</v>
      </c>
      <c r="K2424" s="6">
        <v>226</v>
      </c>
      <c r="L2424" s="6">
        <v>222</v>
      </c>
    </row>
    <row r="2425" spans="1:12" ht="16.5" thickBot="1">
      <c r="A2425" s="5">
        <v>12</v>
      </c>
      <c r="B2425" s="6">
        <v>75</v>
      </c>
      <c r="C2425" s="6">
        <v>139</v>
      </c>
      <c r="D2425" s="6">
        <v>104</v>
      </c>
      <c r="E2425" s="6">
        <v>67</v>
      </c>
      <c r="F2425" s="6">
        <v>65</v>
      </c>
      <c r="G2425" s="6">
        <v>74</v>
      </c>
      <c r="H2425" s="6">
        <v>76</v>
      </c>
      <c r="I2425" s="6">
        <v>60</v>
      </c>
      <c r="J2425" s="6">
        <v>86</v>
      </c>
      <c r="K2425" s="6">
        <v>58</v>
      </c>
      <c r="L2425" s="6">
        <v>71</v>
      </c>
    </row>
    <row r="2426" spans="1:12" ht="16.5" thickBot="1">
      <c r="A2426" s="5" t="s">
        <v>13</v>
      </c>
      <c r="B2426" s="6">
        <v>12</v>
      </c>
      <c r="C2426" s="6" t="s">
        <v>243</v>
      </c>
      <c r="D2426" s="6" t="s">
        <v>243</v>
      </c>
      <c r="F2426" s="6" t="s">
        <v>243</v>
      </c>
      <c r="G2426" s="6" t="s">
        <v>243</v>
      </c>
    </row>
    <row r="2427" spans="1:12" ht="32.25" thickBot="1">
      <c r="A2427" s="10" t="s">
        <v>14</v>
      </c>
      <c r="B2427" s="6" t="s">
        <v>243</v>
      </c>
      <c r="C2427" s="11">
        <v>6014</v>
      </c>
      <c r="D2427" s="6" t="s">
        <v>243</v>
      </c>
      <c r="E2427" s="11">
        <v>5278</v>
      </c>
      <c r="F2427" s="11">
        <v>5078</v>
      </c>
      <c r="G2427" s="11">
        <v>4913</v>
      </c>
      <c r="H2427" s="11">
        <v>4669</v>
      </c>
      <c r="I2427" s="6" t="s">
        <v>243</v>
      </c>
      <c r="J2427" s="6" t="s">
        <v>243</v>
      </c>
      <c r="K2427" s="6" t="s">
        <v>243</v>
      </c>
      <c r="L2427" s="6" t="s">
        <v>243</v>
      </c>
    </row>
    <row r="2428" spans="1:12" ht="48" thickBot="1">
      <c r="A2428" s="10" t="s">
        <v>15</v>
      </c>
      <c r="B2428" s="56"/>
      <c r="C2428" s="12" t="e">
        <f t="shared" ref="C2428:L2428" si="414">((C2427-B2427)/B2427)</f>
        <v>#VALUE!</v>
      </c>
      <c r="D2428" s="12" t="e">
        <f t="shared" si="414"/>
        <v>#VALUE!</v>
      </c>
      <c r="E2428" s="12" t="e">
        <f t="shared" si="414"/>
        <v>#VALUE!</v>
      </c>
      <c r="F2428" s="12">
        <f t="shared" si="414"/>
        <v>-3.7893141341417205E-2</v>
      </c>
      <c r="G2428" s="12">
        <f t="shared" si="414"/>
        <v>-3.2493107522646711E-2</v>
      </c>
      <c r="H2428" s="12">
        <f t="shared" si="414"/>
        <v>-4.9664156319967435E-2</v>
      </c>
      <c r="I2428" s="12" t="e">
        <f t="shared" si="414"/>
        <v>#VALUE!</v>
      </c>
      <c r="J2428" s="12" t="e">
        <f t="shared" si="414"/>
        <v>#VALUE!</v>
      </c>
      <c r="K2428" s="12" t="e">
        <f t="shared" si="414"/>
        <v>#VALUE!</v>
      </c>
      <c r="L2428" s="12" t="e">
        <f t="shared" si="414"/>
        <v>#VALUE!</v>
      </c>
    </row>
    <row r="2429" spans="1:12" ht="48" thickBot="1">
      <c r="A2429" s="10" t="s">
        <v>16</v>
      </c>
      <c r="B2429" s="12"/>
      <c r="C2429" s="12"/>
      <c r="D2429" s="12"/>
      <c r="E2429" s="12"/>
      <c r="F2429" s="13"/>
      <c r="G2429" s="13" t="e">
        <f t="shared" ref="G2429:L2429" si="415">(G2427-B2427)/B2427</f>
        <v>#VALUE!</v>
      </c>
      <c r="H2429" s="13">
        <f t="shared" si="415"/>
        <v>-0.22364482873295644</v>
      </c>
      <c r="I2429" s="13" t="e">
        <f t="shared" si="415"/>
        <v>#VALUE!</v>
      </c>
      <c r="J2429" s="13" t="e">
        <f t="shared" si="415"/>
        <v>#VALUE!</v>
      </c>
      <c r="K2429" s="13" t="e">
        <f t="shared" si="415"/>
        <v>#VALUE!</v>
      </c>
      <c r="L2429" s="13" t="e">
        <f t="shared" si="415"/>
        <v>#VALUE!</v>
      </c>
    </row>
    <row r="2430" spans="1:12" ht="48" thickBot="1">
      <c r="A2430" s="10" t="s">
        <v>17</v>
      </c>
      <c r="B2430" s="12"/>
      <c r="C2430" s="12"/>
      <c r="D2430" s="12"/>
      <c r="E2430" s="12"/>
      <c r="F2430" s="12"/>
      <c r="G2430" s="12"/>
      <c r="H2430" s="12"/>
      <c r="I2430" s="12"/>
      <c r="J2430" s="12"/>
      <c r="K2430" s="13"/>
      <c r="L2430" s="13" t="e">
        <f>(L2427-B2427)/B2427</f>
        <v>#VALUE!</v>
      </c>
    </row>
    <row r="2431" spans="1:12" ht="32.25" thickBot="1">
      <c r="A2431" s="10" t="s">
        <v>18</v>
      </c>
      <c r="B2431" s="14">
        <v>16281</v>
      </c>
      <c r="C2431" s="14">
        <v>16066</v>
      </c>
      <c r="D2431" s="14">
        <v>15772</v>
      </c>
      <c r="E2431" s="14">
        <v>15281</v>
      </c>
      <c r="F2431" s="14">
        <v>14917</v>
      </c>
      <c r="G2431" s="67">
        <v>14834</v>
      </c>
      <c r="H2431" s="67">
        <v>14692</v>
      </c>
      <c r="I2431" s="67">
        <v>14258</v>
      </c>
      <c r="J2431" s="67">
        <v>14183</v>
      </c>
      <c r="K2431" s="67">
        <v>13971</v>
      </c>
      <c r="L2431" s="68">
        <v>13875</v>
      </c>
    </row>
    <row r="2432" spans="1:12" ht="63.75" thickBot="1">
      <c r="A2432" s="10" t="s">
        <v>19</v>
      </c>
      <c r="B2432" s="16"/>
      <c r="C2432" s="12">
        <f t="shared" ref="C2432:L2432" si="416">(C2431-B2431)/B2431</f>
        <v>-1.3205577053006573E-2</v>
      </c>
      <c r="D2432" s="12">
        <f t="shared" si="416"/>
        <v>-1.8299514502676459E-2</v>
      </c>
      <c r="E2432" s="12">
        <f t="shared" si="416"/>
        <v>-3.1131118437737762E-2</v>
      </c>
      <c r="F2432" s="12">
        <f t="shared" si="416"/>
        <v>-2.3820430600091615E-2</v>
      </c>
      <c r="G2432" s="12">
        <f t="shared" si="416"/>
        <v>-5.5641214721458736E-3</v>
      </c>
      <c r="H2432" s="12">
        <f t="shared" si="416"/>
        <v>-9.5726034784953482E-3</v>
      </c>
      <c r="I2432" s="12">
        <f t="shared" si="416"/>
        <v>-2.953988565205554E-2</v>
      </c>
      <c r="J2432" s="12">
        <f t="shared" si="416"/>
        <v>-5.2602047973067754E-3</v>
      </c>
      <c r="K2432" s="12">
        <f t="shared" si="416"/>
        <v>-1.4947472326024114E-2</v>
      </c>
      <c r="L2432" s="12">
        <f t="shared" si="416"/>
        <v>-6.8713764225896501E-3</v>
      </c>
    </row>
    <row r="2433" spans="1:13" ht="63.75" thickBot="1">
      <c r="A2433" s="10" t="s">
        <v>20</v>
      </c>
      <c r="B2433" s="16"/>
      <c r="C2433" s="17"/>
      <c r="D2433" s="17"/>
      <c r="E2433" s="17"/>
      <c r="F2433" s="17"/>
      <c r="G2433" s="12">
        <f t="shared" ref="G2433:L2433" si="417">(G2431-B2431)/B2431</f>
        <v>-8.887660463116516E-2</v>
      </c>
      <c r="H2433" s="12">
        <f t="shared" si="417"/>
        <v>-8.5522220839038959E-2</v>
      </c>
      <c r="I2433" s="12">
        <f t="shared" si="417"/>
        <v>-9.5992898808014204E-2</v>
      </c>
      <c r="J2433" s="12">
        <f t="shared" si="417"/>
        <v>-7.1853936260715928E-2</v>
      </c>
      <c r="K2433" s="12">
        <f t="shared" si="417"/>
        <v>-6.3417577260843336E-2</v>
      </c>
      <c r="L2433" s="12">
        <f t="shared" si="417"/>
        <v>-6.464877983011999E-2</v>
      </c>
    </row>
    <row r="2434" spans="1:13" ht="63.75" thickBot="1">
      <c r="A2434" s="10" t="s">
        <v>21</v>
      </c>
      <c r="B2434" s="16"/>
      <c r="C2434" s="17"/>
      <c r="D2434" s="17"/>
      <c r="E2434" s="17"/>
      <c r="F2434" s="17"/>
      <c r="G2434" s="12"/>
      <c r="H2434" s="12"/>
      <c r="I2434" s="12"/>
      <c r="J2434" s="12"/>
      <c r="K2434" s="12"/>
      <c r="L2434" s="12">
        <f>(L2431-B2431)/B2431</f>
        <v>-0.14777962041643633</v>
      </c>
    </row>
    <row r="2435" spans="1:13" ht="32.25" thickBot="1">
      <c r="A2435" s="10" t="s">
        <v>22</v>
      </c>
      <c r="B2435" s="12" t="e">
        <f t="shared" ref="B2435:L2435" si="418">B2427/B2431</f>
        <v>#VALUE!</v>
      </c>
      <c r="C2435" s="12">
        <f t="shared" si="418"/>
        <v>0.37433088509896678</v>
      </c>
      <c r="D2435" s="12" t="e">
        <f t="shared" si="418"/>
        <v>#VALUE!</v>
      </c>
      <c r="E2435" s="12">
        <f t="shared" si="418"/>
        <v>0.34539624370132843</v>
      </c>
      <c r="F2435" s="12">
        <f t="shared" si="418"/>
        <v>0.34041697392237047</v>
      </c>
      <c r="G2435" s="12">
        <f t="shared" si="418"/>
        <v>0.3311985978158285</v>
      </c>
      <c r="H2435" s="12">
        <f t="shared" si="418"/>
        <v>0.31779199564388783</v>
      </c>
      <c r="I2435" s="12" t="e">
        <f t="shared" si="418"/>
        <v>#VALUE!</v>
      </c>
      <c r="J2435" s="12" t="e">
        <f t="shared" si="418"/>
        <v>#VALUE!</v>
      </c>
      <c r="K2435" s="12" t="e">
        <f t="shared" si="418"/>
        <v>#VALUE!</v>
      </c>
      <c r="L2435" s="12" t="e">
        <f t="shared" si="418"/>
        <v>#VALUE!</v>
      </c>
    </row>
    <row r="2436" spans="1:13" ht="63">
      <c r="A2436" s="18" t="s">
        <v>23</v>
      </c>
      <c r="B2436" s="19"/>
      <c r="C2436" s="19" t="e">
        <f t="shared" ref="C2436:K2436" si="419">(C2435-B2435)</f>
        <v>#VALUE!</v>
      </c>
      <c r="D2436" s="19" t="e">
        <f t="shared" si="419"/>
        <v>#VALUE!</v>
      </c>
      <c r="E2436" s="19" t="e">
        <f t="shared" si="419"/>
        <v>#VALUE!</v>
      </c>
      <c r="F2436" s="19">
        <f t="shared" si="419"/>
        <v>-4.9792697789579621E-3</v>
      </c>
      <c r="G2436" s="19">
        <f t="shared" si="419"/>
        <v>-9.21837610654197E-3</v>
      </c>
      <c r="H2436" s="19">
        <f t="shared" si="419"/>
        <v>-1.3406602171940674E-2</v>
      </c>
      <c r="I2436" s="19" t="e">
        <f t="shared" si="419"/>
        <v>#VALUE!</v>
      </c>
      <c r="J2436" s="19" t="e">
        <f t="shared" si="419"/>
        <v>#VALUE!</v>
      </c>
      <c r="K2436" s="19" t="e">
        <f t="shared" si="419"/>
        <v>#VALUE!</v>
      </c>
      <c r="L2436" s="19" t="e">
        <f>(L2435-K2435)</f>
        <v>#VALUE!</v>
      </c>
    </row>
    <row r="2437" spans="1:13" ht="63">
      <c r="A2437" s="18" t="s">
        <v>24</v>
      </c>
      <c r="B2437" s="19"/>
      <c r="C2437" s="19"/>
      <c r="D2437" s="19"/>
      <c r="E2437" s="19"/>
      <c r="F2437" s="19"/>
      <c r="G2437" s="19" t="e">
        <f>G2435-B2435</f>
        <v>#VALUE!</v>
      </c>
      <c r="H2437" s="19">
        <f t="shared" ref="H2437:K2437" si="420">H2435-C2435</f>
        <v>-5.6538889455078956E-2</v>
      </c>
      <c r="I2437" s="19" t="e">
        <f t="shared" si="420"/>
        <v>#VALUE!</v>
      </c>
      <c r="J2437" s="19" t="e">
        <f t="shared" si="420"/>
        <v>#VALUE!</v>
      </c>
      <c r="K2437" s="19" t="e">
        <f t="shared" si="420"/>
        <v>#VALUE!</v>
      </c>
      <c r="L2437" s="19" t="e">
        <f>L2435-G2435</f>
        <v>#VALUE!</v>
      </c>
    </row>
    <row r="2438" spans="1:13" ht="63">
      <c r="A2438" s="18" t="s">
        <v>25</v>
      </c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 t="e">
        <f>L2435-B2435</f>
        <v>#VALUE!</v>
      </c>
    </row>
    <row r="2439" spans="1:13" ht="15.75">
      <c r="A2439" s="18"/>
      <c r="B2439" s="20"/>
      <c r="C2439" s="20"/>
      <c r="D2439" s="20"/>
      <c r="E2439" s="20"/>
      <c r="F2439" s="20"/>
      <c r="G2439" s="19"/>
      <c r="H2439" s="19"/>
      <c r="I2439" s="19"/>
      <c r="J2439" s="19"/>
      <c r="K2439" s="19"/>
      <c r="L2439" s="19"/>
    </row>
    <row r="2440" spans="1:13" ht="15.75">
      <c r="A2440" s="21" t="s">
        <v>165</v>
      </c>
      <c r="B2440" s="21"/>
      <c r="C2440" s="21"/>
      <c r="D2440" s="21"/>
      <c r="E2440" s="21"/>
      <c r="F2440" s="21"/>
      <c r="G2440" s="22"/>
      <c r="H2440" s="22"/>
      <c r="I2440" s="22"/>
      <c r="J2440" s="22"/>
      <c r="K2440" s="22"/>
      <c r="L2440" s="22"/>
      <c r="M2440" s="23"/>
    </row>
    <row r="2441" spans="1:13" ht="16.5" thickBot="1">
      <c r="A2441" s="24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3"/>
    </row>
    <row r="2442" spans="1:13" ht="32.25" thickBot="1">
      <c r="A2442" s="57" t="s">
        <v>27</v>
      </c>
      <c r="B2442" s="4" t="s">
        <v>52</v>
      </c>
      <c r="C2442" s="4" t="s">
        <v>53</v>
      </c>
      <c r="D2442" s="4" t="s">
        <v>54</v>
      </c>
      <c r="E2442" s="4" t="s">
        <v>55</v>
      </c>
      <c r="F2442" s="4" t="s">
        <v>56</v>
      </c>
      <c r="G2442" s="4" t="s">
        <v>57</v>
      </c>
      <c r="H2442" s="4" t="s">
        <v>58</v>
      </c>
      <c r="I2442" s="4" t="s">
        <v>59</v>
      </c>
      <c r="J2442" s="4" t="s">
        <v>60</v>
      </c>
      <c r="K2442" s="4" t="s">
        <v>61</v>
      </c>
      <c r="L2442" s="4" t="s">
        <v>62</v>
      </c>
      <c r="M2442" s="58" t="s">
        <v>28</v>
      </c>
    </row>
    <row r="2443" spans="1:13" ht="16.5" thickBot="1">
      <c r="A2443" s="28" t="s">
        <v>29</v>
      </c>
      <c r="B2443" s="29" t="s">
        <v>47</v>
      </c>
      <c r="C2443" s="29"/>
      <c r="D2443" s="29"/>
      <c r="E2443" s="29"/>
      <c r="F2443" s="29" t="e">
        <f>-F2413</f>
        <v>#VALUE!</v>
      </c>
      <c r="G2443" s="29"/>
      <c r="H2443" s="29"/>
      <c r="I2443" s="29"/>
      <c r="J2443" s="29"/>
      <c r="K2443" s="29"/>
      <c r="L2443" s="29"/>
      <c r="M2443" s="6" t="s">
        <v>243</v>
      </c>
    </row>
    <row r="2444" spans="1:13" ht="16.5" thickBot="1">
      <c r="A2444" s="28" t="s">
        <v>30</v>
      </c>
      <c r="B2444" s="59" t="s">
        <v>43</v>
      </c>
      <c r="C2444" s="34" t="e">
        <f t="shared" ref="C2444:K2444" si="421">B2413-C2414</f>
        <v>#VALUE!</v>
      </c>
      <c r="D2444" s="34"/>
      <c r="E2444" s="34"/>
      <c r="F2444" s="34"/>
      <c r="G2444" s="34" t="e">
        <f t="shared" si="421"/>
        <v>#VALUE!</v>
      </c>
      <c r="H2444" s="34"/>
      <c r="I2444" s="34" t="e">
        <f t="shared" si="421"/>
        <v>#VALUE!</v>
      </c>
      <c r="J2444" s="34"/>
      <c r="K2444" s="34" t="e">
        <f t="shared" si="421"/>
        <v>#VALUE!</v>
      </c>
      <c r="L2444" s="34"/>
      <c r="M2444" s="32">
        <v>-0.5</v>
      </c>
    </row>
    <row r="2445" spans="1:13" ht="16.5" thickBot="1">
      <c r="A2445" s="28" t="s">
        <v>31</v>
      </c>
      <c r="B2445" s="59" t="s">
        <v>43</v>
      </c>
      <c r="C2445" s="34" t="e">
        <f>B2414-C2415</f>
        <v>#VALUE!</v>
      </c>
      <c r="D2445" s="34" t="e">
        <f t="shared" ref="D2445:L2446" si="422">C2414-D2415</f>
        <v>#VALUE!</v>
      </c>
      <c r="E2445" s="34"/>
      <c r="F2445" s="34"/>
      <c r="G2445" s="34" t="e">
        <f t="shared" si="422"/>
        <v>#VALUE!</v>
      </c>
      <c r="H2445" s="34"/>
      <c r="I2445" s="34"/>
      <c r="J2445" s="34" t="e">
        <f t="shared" si="422"/>
        <v>#VALUE!</v>
      </c>
      <c r="K2445" s="34"/>
      <c r="L2445" s="34" t="e">
        <f t="shared" si="422"/>
        <v>#VALUE!</v>
      </c>
      <c r="M2445" s="32">
        <v>0.2</v>
      </c>
    </row>
    <row r="2446" spans="1:13" ht="16.5" thickBot="1">
      <c r="A2446" s="28" t="s">
        <v>32</v>
      </c>
      <c r="B2446" s="59" t="s">
        <v>43</v>
      </c>
      <c r="C2446" s="34"/>
      <c r="D2446" s="34" t="e">
        <f t="shared" si="422"/>
        <v>#VALUE!</v>
      </c>
      <c r="E2446" s="34"/>
      <c r="F2446" s="34"/>
      <c r="G2446" s="34" t="e">
        <f t="shared" si="422"/>
        <v>#VALUE!</v>
      </c>
      <c r="H2446" s="34" t="e">
        <f t="shared" si="422"/>
        <v>#VALUE!</v>
      </c>
      <c r="I2446" s="34"/>
      <c r="J2446" s="34"/>
      <c r="K2446" s="34" t="e">
        <f t="shared" si="422"/>
        <v>#VALUE!</v>
      </c>
      <c r="L2446" s="34" t="e">
        <f t="shared" si="422"/>
        <v>#VALUE!</v>
      </c>
      <c r="M2446" s="32">
        <v>-0.2</v>
      </c>
    </row>
    <row r="2447" spans="1:13" ht="16.5" thickBot="1">
      <c r="A2447" s="28" t="s">
        <v>33</v>
      </c>
      <c r="B2447" s="59" t="s">
        <v>43</v>
      </c>
      <c r="C2447" s="34">
        <f t="shared" ref="C2447:L2455" si="423">B2416-C2417</f>
        <v>-135</v>
      </c>
      <c r="D2447" s="34">
        <f t="shared" si="423"/>
        <v>-19</v>
      </c>
      <c r="E2447" s="34">
        <f t="shared" si="423"/>
        <v>-23</v>
      </c>
      <c r="F2447" s="34">
        <f t="shared" si="423"/>
        <v>-106</v>
      </c>
      <c r="G2447" s="34">
        <f t="shared" si="423"/>
        <v>-143</v>
      </c>
      <c r="H2447" s="34" t="e">
        <f t="shared" si="423"/>
        <v>#VALUE!</v>
      </c>
      <c r="I2447" s="34">
        <f t="shared" si="423"/>
        <v>-108</v>
      </c>
      <c r="J2447" s="34">
        <f t="shared" si="423"/>
        <v>-16</v>
      </c>
      <c r="K2447" s="34">
        <f t="shared" si="423"/>
        <v>-53</v>
      </c>
      <c r="L2447" s="34">
        <f t="shared" si="423"/>
        <v>-56</v>
      </c>
      <c r="M2447" s="6" t="s">
        <v>243</v>
      </c>
    </row>
    <row r="2448" spans="1:13" ht="16.5" thickBot="1">
      <c r="A2448" s="28" t="s">
        <v>34</v>
      </c>
      <c r="B2448" s="59" t="s">
        <v>43</v>
      </c>
      <c r="C2448" s="34">
        <f t="shared" si="423"/>
        <v>-837</v>
      </c>
      <c r="D2448" s="34">
        <f t="shared" si="423"/>
        <v>-905</v>
      </c>
      <c r="E2448" s="34">
        <f t="shared" si="423"/>
        <v>-1012</v>
      </c>
      <c r="F2448" s="34">
        <f t="shared" si="423"/>
        <v>-931</v>
      </c>
      <c r="G2448" s="34">
        <f t="shared" si="423"/>
        <v>-801</v>
      </c>
      <c r="H2448" s="34">
        <f t="shared" si="423"/>
        <v>-762</v>
      </c>
      <c r="I2448" s="34">
        <f t="shared" si="423"/>
        <v>-759</v>
      </c>
      <c r="J2448" s="34">
        <f t="shared" si="423"/>
        <v>-769</v>
      </c>
      <c r="K2448" s="34">
        <f t="shared" si="423"/>
        <v>-753</v>
      </c>
      <c r="L2448" s="34">
        <f t="shared" si="423"/>
        <v>-774</v>
      </c>
      <c r="M2448" s="32">
        <v>-830.3</v>
      </c>
    </row>
    <row r="2449" spans="1:13" ht="16.5" thickBot="1">
      <c r="A2449" s="28" t="s">
        <v>35</v>
      </c>
      <c r="B2449" s="59" t="s">
        <v>43</v>
      </c>
      <c r="C2449" s="34">
        <f t="shared" si="423"/>
        <v>-54</v>
      </c>
      <c r="D2449" s="34">
        <f t="shared" si="423"/>
        <v>-71</v>
      </c>
      <c r="E2449" s="34">
        <f t="shared" si="423"/>
        <v>5</v>
      </c>
      <c r="F2449" s="34">
        <f t="shared" si="423"/>
        <v>-9</v>
      </c>
      <c r="G2449" s="34">
        <f t="shared" si="423"/>
        <v>-12</v>
      </c>
      <c r="H2449" s="34">
        <f t="shared" si="423"/>
        <v>-29</v>
      </c>
      <c r="I2449" s="34">
        <f t="shared" si="423"/>
        <v>-4</v>
      </c>
      <c r="J2449" s="34">
        <f t="shared" si="423"/>
        <v>-10</v>
      </c>
      <c r="K2449" s="34">
        <f t="shared" si="423"/>
        <v>24</v>
      </c>
      <c r="L2449" s="34">
        <f t="shared" si="423"/>
        <v>-17</v>
      </c>
      <c r="M2449" s="32">
        <v>-17.7</v>
      </c>
    </row>
    <row r="2450" spans="1:13" ht="16.5" thickBot="1">
      <c r="A2450" s="28" t="s">
        <v>36</v>
      </c>
      <c r="B2450" s="59" t="s">
        <v>43</v>
      </c>
      <c r="C2450" s="34">
        <f t="shared" si="423"/>
        <v>-5</v>
      </c>
      <c r="D2450" s="34">
        <f t="shared" si="423"/>
        <v>-73</v>
      </c>
      <c r="E2450" s="34">
        <f t="shared" si="423"/>
        <v>-14</v>
      </c>
      <c r="F2450" s="34">
        <f t="shared" si="423"/>
        <v>8</v>
      </c>
      <c r="G2450" s="34">
        <f t="shared" si="423"/>
        <v>6</v>
      </c>
      <c r="H2450" s="34">
        <f t="shared" si="423"/>
        <v>-1</v>
      </c>
      <c r="I2450" s="34">
        <f t="shared" si="423"/>
        <v>-15</v>
      </c>
      <c r="J2450" s="34">
        <f t="shared" si="423"/>
        <v>-27</v>
      </c>
      <c r="K2450" s="34">
        <f t="shared" si="423"/>
        <v>15</v>
      </c>
      <c r="L2450" s="34">
        <f t="shared" si="423"/>
        <v>-35</v>
      </c>
      <c r="M2450" s="32">
        <v>-14.1</v>
      </c>
    </row>
    <row r="2451" spans="1:13" ht="16.5" thickBot="1">
      <c r="A2451" s="28" t="s">
        <v>37</v>
      </c>
      <c r="B2451" s="59" t="s">
        <v>43</v>
      </c>
      <c r="C2451" s="34">
        <f t="shared" si="423"/>
        <v>181</v>
      </c>
      <c r="D2451" s="34">
        <f t="shared" si="423"/>
        <v>209</v>
      </c>
      <c r="E2451" s="34">
        <f t="shared" si="423"/>
        <v>256</v>
      </c>
      <c r="F2451" s="34">
        <f t="shared" si="423"/>
        <v>248</v>
      </c>
      <c r="G2451" s="34">
        <f t="shared" si="423"/>
        <v>254</v>
      </c>
      <c r="H2451" s="34">
        <f t="shared" si="423"/>
        <v>211</v>
      </c>
      <c r="I2451" s="34">
        <f t="shared" si="423"/>
        <v>218</v>
      </c>
      <c r="J2451" s="34">
        <f t="shared" si="423"/>
        <v>226</v>
      </c>
      <c r="K2451" s="34">
        <f t="shared" si="423"/>
        <v>250</v>
      </c>
      <c r="L2451" s="34">
        <f t="shared" si="423"/>
        <v>176</v>
      </c>
      <c r="M2451" s="32">
        <v>222.9</v>
      </c>
    </row>
    <row r="2452" spans="1:13" ht="16.5" thickBot="1">
      <c r="A2452" s="28" t="s">
        <v>38</v>
      </c>
      <c r="B2452" s="59" t="s">
        <v>43</v>
      </c>
      <c r="C2452" s="34">
        <f t="shared" si="423"/>
        <v>370</v>
      </c>
      <c r="D2452" s="34">
        <f t="shared" si="423"/>
        <v>511</v>
      </c>
      <c r="E2452" s="34">
        <f t="shared" si="423"/>
        <v>509</v>
      </c>
      <c r="F2452" s="34">
        <f t="shared" si="423"/>
        <v>471</v>
      </c>
      <c r="G2452" s="34">
        <f t="shared" si="423"/>
        <v>414</v>
      </c>
      <c r="H2452" s="34">
        <f t="shared" si="423"/>
        <v>419</v>
      </c>
      <c r="I2452" s="34">
        <f t="shared" si="423"/>
        <v>460</v>
      </c>
      <c r="J2452" s="34">
        <f t="shared" si="423"/>
        <v>375</v>
      </c>
      <c r="K2452" s="34">
        <f t="shared" si="423"/>
        <v>418</v>
      </c>
      <c r="L2452" s="34">
        <f t="shared" si="423"/>
        <v>349</v>
      </c>
      <c r="M2452" s="32">
        <v>429.6</v>
      </c>
    </row>
    <row r="2453" spans="1:13" ht="16.5" thickBot="1">
      <c r="A2453" s="28" t="s">
        <v>39</v>
      </c>
      <c r="B2453" s="59" t="s">
        <v>43</v>
      </c>
      <c r="C2453" s="34">
        <f t="shared" si="423"/>
        <v>89</v>
      </c>
      <c r="D2453" s="34">
        <f t="shared" si="423"/>
        <v>143</v>
      </c>
      <c r="E2453" s="34">
        <f t="shared" si="423"/>
        <v>173</v>
      </c>
      <c r="F2453" s="34">
        <f t="shared" si="423"/>
        <v>99</v>
      </c>
      <c r="G2453" s="34">
        <f t="shared" si="423"/>
        <v>116</v>
      </c>
      <c r="H2453" s="34">
        <f t="shared" si="423"/>
        <v>95</v>
      </c>
      <c r="I2453" s="34">
        <f t="shared" si="423"/>
        <v>115</v>
      </c>
      <c r="J2453" s="34">
        <f t="shared" si="423"/>
        <v>79</v>
      </c>
      <c r="K2453" s="34">
        <f t="shared" si="423"/>
        <v>68</v>
      </c>
      <c r="L2453" s="34">
        <f t="shared" si="423"/>
        <v>91</v>
      </c>
      <c r="M2453" s="32">
        <v>106.8</v>
      </c>
    </row>
    <row r="2454" spans="1:13" ht="16.5" thickBot="1">
      <c r="A2454" s="28" t="s">
        <v>40</v>
      </c>
      <c r="B2454" s="59" t="s">
        <v>43</v>
      </c>
      <c r="C2454" s="34">
        <f t="shared" si="423"/>
        <v>78</v>
      </c>
      <c r="D2454" s="34">
        <f t="shared" si="423"/>
        <v>51</v>
      </c>
      <c r="E2454" s="34">
        <f t="shared" si="423"/>
        <v>136</v>
      </c>
      <c r="F2454" s="34">
        <f t="shared" si="423"/>
        <v>118</v>
      </c>
      <c r="G2454" s="34">
        <f t="shared" si="423"/>
        <v>73</v>
      </c>
      <c r="H2454" s="34">
        <f t="shared" si="423"/>
        <v>75</v>
      </c>
      <c r="I2454" s="34">
        <f t="shared" si="423"/>
        <v>79</v>
      </c>
      <c r="J2454" s="34">
        <f t="shared" si="423"/>
        <v>64</v>
      </c>
      <c r="K2454" s="34">
        <f t="shared" si="423"/>
        <v>58</v>
      </c>
      <c r="L2454" s="34">
        <f t="shared" si="423"/>
        <v>84</v>
      </c>
      <c r="M2454" s="32">
        <v>81.599999999999994</v>
      </c>
    </row>
    <row r="2455" spans="1:13" ht="16.5" thickBot="1">
      <c r="A2455" s="33" t="s">
        <v>41</v>
      </c>
      <c r="B2455" s="60" t="s">
        <v>43</v>
      </c>
      <c r="C2455" s="34">
        <f t="shared" si="423"/>
        <v>273</v>
      </c>
      <c r="D2455" s="34">
        <f t="shared" si="423"/>
        <v>268</v>
      </c>
      <c r="E2455" s="34">
        <f t="shared" si="423"/>
        <v>338</v>
      </c>
      <c r="F2455" s="34">
        <f t="shared" si="423"/>
        <v>237</v>
      </c>
      <c r="G2455" s="34">
        <f t="shared" si="423"/>
        <v>196</v>
      </c>
      <c r="H2455" s="34">
        <f t="shared" si="423"/>
        <v>216</v>
      </c>
      <c r="I2455" s="34">
        <f t="shared" si="423"/>
        <v>182</v>
      </c>
      <c r="J2455" s="34">
        <f t="shared" si="423"/>
        <v>142</v>
      </c>
      <c r="K2455" s="34">
        <f t="shared" si="423"/>
        <v>117</v>
      </c>
      <c r="L2455" s="34">
        <f>K2424-L2425</f>
        <v>155</v>
      </c>
      <c r="M2455" s="35">
        <v>212.4</v>
      </c>
    </row>
    <row r="2456" spans="1:13" ht="17.25" thickTop="1" thickBot="1">
      <c r="A2456" s="37" t="s">
        <v>42</v>
      </c>
      <c r="B2456" s="38" t="s">
        <v>43</v>
      </c>
      <c r="C2456" s="39" t="s">
        <v>47</v>
      </c>
      <c r="D2456" s="39" t="s">
        <v>47</v>
      </c>
      <c r="E2456" s="39" t="s">
        <v>47</v>
      </c>
      <c r="F2456" s="39" t="s">
        <v>47</v>
      </c>
      <c r="G2456" s="39">
        <f t="shared" ref="G2456:L2456" si="424">B2420-G2425</f>
        <v>1179</v>
      </c>
      <c r="H2456" s="39">
        <f t="shared" si="424"/>
        <v>1106</v>
      </c>
      <c r="I2456" s="39">
        <f t="shared" si="424"/>
        <v>1100</v>
      </c>
      <c r="J2456" s="39">
        <f t="shared" si="424"/>
        <v>978</v>
      </c>
      <c r="K2456" s="39">
        <f t="shared" si="424"/>
        <v>969</v>
      </c>
      <c r="L2456" s="39">
        <f t="shared" si="424"/>
        <v>963</v>
      </c>
      <c r="M2456" s="40">
        <v>1049.1666666666667</v>
      </c>
    </row>
    <row r="2457" spans="1:13" ht="15.75">
      <c r="A2457" s="41"/>
      <c r="B2457" s="42"/>
      <c r="C2457" s="43"/>
      <c r="D2457" s="43"/>
      <c r="E2457" s="43"/>
      <c r="F2457" s="43"/>
      <c r="G2457" s="43"/>
      <c r="H2457" s="44"/>
      <c r="I2457" s="44"/>
      <c r="J2457" s="44"/>
      <c r="K2457" s="44"/>
      <c r="L2457" s="44"/>
      <c r="M2457" s="43"/>
    </row>
    <row r="2458" spans="1:13" ht="15.75">
      <c r="A2458" s="61"/>
      <c r="B2458" s="62"/>
      <c r="C2458" s="63"/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</row>
    <row r="2459" spans="1:13" ht="15.75">
      <c r="A2459" s="21" t="s">
        <v>166</v>
      </c>
      <c r="B2459" s="21"/>
      <c r="C2459" s="21"/>
      <c r="D2459" s="21"/>
      <c r="E2459" s="21"/>
      <c r="F2459" s="21"/>
      <c r="G2459" s="21"/>
      <c r="H2459" s="22"/>
      <c r="I2459" s="22"/>
      <c r="J2459" s="22"/>
      <c r="K2459" s="22"/>
      <c r="L2459" s="22"/>
      <c r="M2459" s="23"/>
    </row>
    <row r="2460" spans="1:13" ht="16.5" thickBot="1">
      <c r="A2460" s="24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3"/>
    </row>
    <row r="2461" spans="1:13" ht="32.25" thickBot="1">
      <c r="A2461" s="3" t="s">
        <v>27</v>
      </c>
      <c r="B2461" s="4" t="s">
        <v>52</v>
      </c>
      <c r="C2461" s="4" t="s">
        <v>53</v>
      </c>
      <c r="D2461" s="4" t="s">
        <v>54</v>
      </c>
      <c r="E2461" s="4" t="s">
        <v>55</v>
      </c>
      <c r="F2461" s="4" t="s">
        <v>56</v>
      </c>
      <c r="G2461" s="4" t="s">
        <v>57</v>
      </c>
      <c r="H2461" s="4" t="s">
        <v>58</v>
      </c>
      <c r="I2461" s="4" t="s">
        <v>59</v>
      </c>
      <c r="J2461" s="4" t="s">
        <v>60</v>
      </c>
      <c r="K2461" s="4" t="s">
        <v>61</v>
      </c>
      <c r="L2461" s="4" t="s">
        <v>62</v>
      </c>
      <c r="M2461" s="58" t="s">
        <v>28</v>
      </c>
    </row>
    <row r="2462" spans="1:13" ht="16.5" thickBot="1">
      <c r="A2462" s="28" t="s">
        <v>30</v>
      </c>
      <c r="B2462" s="47" t="s">
        <v>47</v>
      </c>
      <c r="C2462" s="48"/>
      <c r="D2462" s="48"/>
      <c r="E2462" s="48"/>
      <c r="F2462" s="48"/>
      <c r="G2462" s="48" t="e">
        <f>(F2413-G2414)/F2413</f>
        <v>#VALUE!</v>
      </c>
      <c r="H2462" s="48"/>
      <c r="I2462" s="48"/>
      <c r="J2462" s="48"/>
      <c r="K2462" s="48"/>
      <c r="L2462" s="48"/>
      <c r="M2462" s="6" t="s">
        <v>243</v>
      </c>
    </row>
    <row r="2463" spans="1:13" ht="16.5" thickBot="1">
      <c r="A2463" s="28" t="s">
        <v>31</v>
      </c>
      <c r="B2463" s="47" t="s">
        <v>47</v>
      </c>
      <c r="C2463" s="48" t="e">
        <f>(B2414-C2415)/B2414</f>
        <v>#VALUE!</v>
      </c>
      <c r="D2463" s="48" t="e">
        <f>(C2414-D2415)/C2414</f>
        <v>#VALUE!</v>
      </c>
      <c r="E2463" s="48"/>
      <c r="F2463" s="48"/>
      <c r="G2463" s="48"/>
      <c r="H2463" s="48"/>
      <c r="I2463" s="48"/>
      <c r="J2463" s="48" t="e">
        <f>(I2414-J2415)/I2414</f>
        <v>#VALUE!</v>
      </c>
      <c r="K2463" s="48"/>
      <c r="L2463" s="48" t="e">
        <f>(K2414-L2415)/K2414</f>
        <v>#VALUE!</v>
      </c>
      <c r="M2463" s="49">
        <v>0.5</v>
      </c>
    </row>
    <row r="2464" spans="1:13" ht="16.5" thickBot="1">
      <c r="A2464" s="28" t="s">
        <v>32</v>
      </c>
      <c r="B2464" s="47" t="s">
        <v>47</v>
      </c>
      <c r="C2464" s="48"/>
      <c r="D2464" s="48" t="e">
        <f>(C2415-D2416)/C2415</f>
        <v>#VALUE!</v>
      </c>
      <c r="E2464" s="48"/>
      <c r="F2464" s="48"/>
      <c r="G2464" s="48"/>
      <c r="H2464" s="48" t="e">
        <f>(G2415-H2416)/G2415</f>
        <v>#VALUE!</v>
      </c>
      <c r="I2464" s="48"/>
      <c r="J2464" s="48"/>
      <c r="K2464" s="48" t="e">
        <f>(J2415-K2416)/J2415</f>
        <v>#VALUE!</v>
      </c>
      <c r="L2464" s="48"/>
      <c r="M2464" s="49">
        <v>1</v>
      </c>
    </row>
    <row r="2465" spans="1:14" ht="16.5" thickBot="1">
      <c r="A2465" s="28" t="s">
        <v>33</v>
      </c>
      <c r="B2465" s="47" t="s">
        <v>47</v>
      </c>
      <c r="C2465" s="48"/>
      <c r="D2465" s="48"/>
      <c r="E2465" s="48"/>
      <c r="F2465" s="48"/>
      <c r="G2465" s="48"/>
      <c r="H2465" s="48" t="e">
        <f>(G2416-H2417)/G2416</f>
        <v>#VALUE!</v>
      </c>
      <c r="I2465" s="48"/>
      <c r="J2465" s="48"/>
      <c r="K2465" s="48"/>
      <c r="L2465" s="48"/>
      <c r="M2465" s="6" t="s">
        <v>243</v>
      </c>
    </row>
    <row r="2466" spans="1:14" ht="16.5" thickBot="1">
      <c r="A2466" s="28" t="s">
        <v>34</v>
      </c>
      <c r="B2466" s="47" t="s">
        <v>47</v>
      </c>
      <c r="C2466" s="48">
        <f t="shared" ref="C2466:L2473" si="425">(B2417-C2418)/B2417</f>
        <v>-5.894366197183099</v>
      </c>
      <c r="D2466" s="48">
        <f t="shared" si="425"/>
        <v>-6.7037037037037033</v>
      </c>
      <c r="E2466" s="48">
        <f t="shared" si="425"/>
        <v>-53.263157894736842</v>
      </c>
      <c r="F2466" s="48">
        <f t="shared" si="425"/>
        <v>-40.478260869565219</v>
      </c>
      <c r="G2466" s="48">
        <f t="shared" si="425"/>
        <v>-7.5566037735849054</v>
      </c>
      <c r="H2466" s="48">
        <f t="shared" si="425"/>
        <v>-5.3286713286713283</v>
      </c>
      <c r="I2466" s="48">
        <f t="shared" si="425"/>
        <v>-12.864406779661017</v>
      </c>
      <c r="J2466" s="48">
        <f t="shared" si="425"/>
        <v>-7.1203703703703702</v>
      </c>
      <c r="K2466" s="48">
        <f t="shared" si="425"/>
        <v>-47.0625</v>
      </c>
      <c r="L2466" s="48">
        <f t="shared" si="425"/>
        <v>-14.60377358490566</v>
      </c>
      <c r="M2466" s="49">
        <v>-20.087581450238218</v>
      </c>
    </row>
    <row r="2467" spans="1:14" ht="16.5" thickBot="1">
      <c r="A2467" s="28" t="s">
        <v>35</v>
      </c>
      <c r="B2467" s="47" t="s">
        <v>47</v>
      </c>
      <c r="C2467" s="48">
        <f t="shared" si="425"/>
        <v>-5.2274927395934173E-2</v>
      </c>
      <c r="D2467" s="48">
        <f t="shared" si="425"/>
        <v>-7.2522982635342181E-2</v>
      </c>
      <c r="E2467" s="48">
        <f t="shared" si="425"/>
        <v>4.807692307692308E-3</v>
      </c>
      <c r="F2467" s="48">
        <f t="shared" si="425"/>
        <v>-8.7293889427740058E-3</v>
      </c>
      <c r="G2467" s="48">
        <f t="shared" si="425"/>
        <v>-1.2578616352201259E-2</v>
      </c>
      <c r="H2467" s="48">
        <f t="shared" si="425"/>
        <v>-3.1973539140022052E-2</v>
      </c>
      <c r="I2467" s="48">
        <f t="shared" si="425"/>
        <v>-4.4198895027624313E-3</v>
      </c>
      <c r="J2467" s="48">
        <f t="shared" si="425"/>
        <v>-1.2224938875305624E-2</v>
      </c>
      <c r="K2467" s="48">
        <f t="shared" si="425"/>
        <v>2.7366020524515394E-2</v>
      </c>
      <c r="L2467" s="48">
        <f t="shared" si="425"/>
        <v>-2.2106631989596878E-2</v>
      </c>
      <c r="M2467" s="49">
        <v>-1.8465720200173091E-2</v>
      </c>
    </row>
    <row r="2468" spans="1:14" ht="16.5" thickBot="1">
      <c r="A2468" s="28" t="s">
        <v>36</v>
      </c>
      <c r="B2468" s="47" t="s">
        <v>47</v>
      </c>
      <c r="C2468" s="48">
        <f t="shared" si="425"/>
        <v>-4.248088360237893E-3</v>
      </c>
      <c r="D2468" s="48">
        <f t="shared" si="425"/>
        <v>-6.7157313707451705E-2</v>
      </c>
      <c r="E2468" s="48">
        <f t="shared" si="425"/>
        <v>-1.3333333333333334E-2</v>
      </c>
      <c r="F2468" s="48">
        <f t="shared" si="425"/>
        <v>7.7294685990338162E-3</v>
      </c>
      <c r="G2468" s="48">
        <f t="shared" si="425"/>
        <v>5.7692307692307696E-3</v>
      </c>
      <c r="H2468" s="48">
        <f t="shared" si="425"/>
        <v>-1.0351966873706005E-3</v>
      </c>
      <c r="I2468" s="48">
        <f t="shared" si="425"/>
        <v>-1.6025641025641024E-2</v>
      </c>
      <c r="J2468" s="48">
        <f t="shared" si="425"/>
        <v>-2.9702970297029702E-2</v>
      </c>
      <c r="K2468" s="48">
        <f t="shared" si="425"/>
        <v>1.8115942028985508E-2</v>
      </c>
      <c r="L2468" s="48">
        <f t="shared" si="425"/>
        <v>-4.1031652989449004E-2</v>
      </c>
      <c r="M2468" s="49">
        <v>-1.409195550032632E-2</v>
      </c>
    </row>
    <row r="2469" spans="1:14" ht="16.5" thickBot="1">
      <c r="A2469" s="28" t="s">
        <v>37</v>
      </c>
      <c r="B2469" s="47" t="s">
        <v>47</v>
      </c>
      <c r="C2469" s="48">
        <f t="shared" si="425"/>
        <v>0.14445331205107742</v>
      </c>
      <c r="D2469" s="48">
        <f t="shared" si="425"/>
        <v>0.17681895093062605</v>
      </c>
      <c r="E2469" s="48">
        <f t="shared" si="425"/>
        <v>0.22068965517241379</v>
      </c>
      <c r="F2469" s="48">
        <f t="shared" si="425"/>
        <v>0.23308270676691728</v>
      </c>
      <c r="G2469" s="48">
        <f t="shared" si="425"/>
        <v>0.24732229795520935</v>
      </c>
      <c r="H2469" s="48">
        <f t="shared" si="425"/>
        <v>0.20406189555125726</v>
      </c>
      <c r="I2469" s="48">
        <f t="shared" si="425"/>
        <v>0.22543950361944157</v>
      </c>
      <c r="J2469" s="48">
        <f t="shared" si="425"/>
        <v>0.23764458464773922</v>
      </c>
      <c r="K2469" s="48">
        <f t="shared" si="425"/>
        <v>0.26709401709401709</v>
      </c>
      <c r="L2469" s="48">
        <f t="shared" si="425"/>
        <v>0.21648216482164823</v>
      </c>
      <c r="M2469" s="49">
        <v>0.21730890886103477</v>
      </c>
    </row>
    <row r="2470" spans="1:14" ht="16.5" thickBot="1">
      <c r="A2470" s="28" t="s">
        <v>38</v>
      </c>
      <c r="B2470" s="47" t="s">
        <v>47</v>
      </c>
      <c r="C2470" s="48">
        <f t="shared" si="425"/>
        <v>0.3890641430073607</v>
      </c>
      <c r="D2470" s="48">
        <f t="shared" si="425"/>
        <v>0.47667910447761191</v>
      </c>
      <c r="E2470" s="48">
        <f t="shared" si="425"/>
        <v>0.52312435765673171</v>
      </c>
      <c r="F2470" s="48">
        <f t="shared" si="425"/>
        <v>0.52101769911504425</v>
      </c>
      <c r="G2470" s="48">
        <f t="shared" si="425"/>
        <v>0.50735294117647056</v>
      </c>
      <c r="H2470" s="48">
        <f t="shared" si="425"/>
        <v>0.54204398447606728</v>
      </c>
      <c r="I2470" s="48">
        <f t="shared" si="425"/>
        <v>0.55893074119076547</v>
      </c>
      <c r="J2470" s="48">
        <f t="shared" si="425"/>
        <v>0.50066755674232311</v>
      </c>
      <c r="K2470" s="48">
        <f t="shared" si="425"/>
        <v>0.57655172413793099</v>
      </c>
      <c r="L2470" s="48">
        <f t="shared" si="425"/>
        <v>0.50874635568513116</v>
      </c>
      <c r="M2470" s="49">
        <v>0.51041786076654383</v>
      </c>
    </row>
    <row r="2471" spans="1:14" ht="16.5" thickBot="1">
      <c r="A2471" s="28" t="s">
        <v>39</v>
      </c>
      <c r="B2471" s="47" t="s">
        <v>47</v>
      </c>
      <c r="C2471" s="48">
        <f t="shared" si="425"/>
        <v>0.16330275229357799</v>
      </c>
      <c r="D2471" s="48">
        <f t="shared" si="425"/>
        <v>0.24612736660929432</v>
      </c>
      <c r="E2471" s="48">
        <f t="shared" si="425"/>
        <v>0.30837789661319071</v>
      </c>
      <c r="F2471" s="48">
        <f t="shared" si="425"/>
        <v>0.21336206896551724</v>
      </c>
      <c r="G2471" s="48">
        <f t="shared" si="425"/>
        <v>0.26789838337182448</v>
      </c>
      <c r="H2471" s="48">
        <f t="shared" si="425"/>
        <v>0.23631840796019901</v>
      </c>
      <c r="I2471" s="48">
        <f t="shared" si="425"/>
        <v>0.3248587570621469</v>
      </c>
      <c r="J2471" s="48">
        <f t="shared" si="425"/>
        <v>0.21763085399449036</v>
      </c>
      <c r="K2471" s="48">
        <f t="shared" si="425"/>
        <v>0.18181818181818182</v>
      </c>
      <c r="L2471" s="48">
        <f t="shared" si="425"/>
        <v>0.29641693811074921</v>
      </c>
      <c r="M2471" s="49">
        <v>0.24561116067991723</v>
      </c>
    </row>
    <row r="2472" spans="1:14" ht="16.5" thickBot="1">
      <c r="A2472" s="28" t="s">
        <v>40</v>
      </c>
      <c r="B2472" s="47" t="s">
        <v>47</v>
      </c>
      <c r="C2472" s="48">
        <f t="shared" si="425"/>
        <v>0.17333333333333334</v>
      </c>
      <c r="D2472" s="48">
        <f t="shared" si="425"/>
        <v>0.1118421052631579</v>
      </c>
      <c r="E2472" s="48">
        <f t="shared" si="425"/>
        <v>0.31050228310502281</v>
      </c>
      <c r="F2472" s="48">
        <f t="shared" si="425"/>
        <v>0.30412371134020616</v>
      </c>
      <c r="G2472" s="48">
        <f t="shared" si="425"/>
        <v>0.2</v>
      </c>
      <c r="H2472" s="48">
        <f t="shared" si="425"/>
        <v>0.23659305993690852</v>
      </c>
      <c r="I2472" s="48">
        <f t="shared" si="425"/>
        <v>0.25732899022801303</v>
      </c>
      <c r="J2472" s="48">
        <f t="shared" si="425"/>
        <v>0.26778242677824265</v>
      </c>
      <c r="K2472" s="48">
        <f t="shared" si="425"/>
        <v>0.20422535211267606</v>
      </c>
      <c r="L2472" s="48">
        <f t="shared" si="425"/>
        <v>0.27450980392156865</v>
      </c>
      <c r="M2472" s="49">
        <v>0.23402410660191295</v>
      </c>
    </row>
    <row r="2473" spans="1:14" ht="16.5" thickBot="1">
      <c r="A2473" s="33" t="s">
        <v>41</v>
      </c>
      <c r="B2473" s="47" t="s">
        <v>47</v>
      </c>
      <c r="C2473" s="48">
        <f t="shared" si="425"/>
        <v>0.66262135922330101</v>
      </c>
      <c r="D2473" s="48">
        <f t="shared" si="425"/>
        <v>0.72043010752688175</v>
      </c>
      <c r="E2473" s="48">
        <f t="shared" si="425"/>
        <v>0.83456790123456792</v>
      </c>
      <c r="F2473" s="48">
        <f t="shared" si="425"/>
        <v>0.78476821192052981</v>
      </c>
      <c r="G2473" s="48">
        <f t="shared" si="425"/>
        <v>0.72592592592592597</v>
      </c>
      <c r="H2473" s="48">
        <f t="shared" si="425"/>
        <v>0.73972602739726023</v>
      </c>
      <c r="I2473" s="48">
        <f t="shared" si="425"/>
        <v>0.75206611570247939</v>
      </c>
      <c r="J2473" s="48">
        <f t="shared" si="425"/>
        <v>0.6228070175438597</v>
      </c>
      <c r="K2473" s="48">
        <f t="shared" si="425"/>
        <v>0.66857142857142859</v>
      </c>
      <c r="L2473" s="48">
        <f>(K2424-L2425)/K2424</f>
        <v>0.68584070796460173</v>
      </c>
      <c r="M2473" s="49">
        <v>0.71973248030108361</v>
      </c>
    </row>
    <row r="2474" spans="1:14" ht="17.25" thickTop="1" thickBot="1">
      <c r="A2474" s="64" t="s">
        <v>42</v>
      </c>
      <c r="B2474" s="51"/>
      <c r="C2474" s="51"/>
      <c r="D2474" s="51"/>
      <c r="E2474" s="51"/>
      <c r="F2474" s="51"/>
      <c r="G2474" s="51">
        <f t="shared" ref="G2474:L2474" si="426">(B2420-G2425)/B2420</f>
        <v>0.94094173982442142</v>
      </c>
      <c r="H2474" s="51">
        <f t="shared" si="426"/>
        <v>0.93570219966159052</v>
      </c>
      <c r="I2474" s="51">
        <f t="shared" si="426"/>
        <v>0.94827586206896552</v>
      </c>
      <c r="J2474" s="51">
        <f t="shared" si="426"/>
        <v>0.91917293233082709</v>
      </c>
      <c r="K2474" s="51">
        <f t="shared" si="426"/>
        <v>0.94352482960077899</v>
      </c>
      <c r="L2474" s="51">
        <f t="shared" si="426"/>
        <v>0.93133462282398449</v>
      </c>
      <c r="M2474" s="49">
        <v>0.93649203105176149</v>
      </c>
    </row>
    <row r="2475" spans="1:14" ht="32.25" thickBot="1">
      <c r="A2475" s="64" t="s">
        <v>67</v>
      </c>
      <c r="B2475" s="53"/>
      <c r="C2475" s="53"/>
      <c r="D2475" s="53"/>
      <c r="E2475" s="53"/>
      <c r="F2475" s="53"/>
      <c r="G2475" s="53"/>
      <c r="H2475" s="53"/>
      <c r="I2475" s="53"/>
      <c r="J2475" s="54"/>
      <c r="K2475" s="54">
        <f>AVERAGE(G2474:K2474)</f>
        <v>0.93752351269731682</v>
      </c>
      <c r="L2475" s="54">
        <f>AVERAGE(H2474:L2474)</f>
        <v>0.93560208929722921</v>
      </c>
      <c r="M2475" s="54"/>
    </row>
    <row r="2476" spans="1:14" ht="15.75">
      <c r="A2476" s="18"/>
      <c r="B2476" s="20"/>
      <c r="C2476" s="20"/>
      <c r="D2476" s="20"/>
      <c r="E2476" s="20"/>
      <c r="F2476" s="20"/>
      <c r="G2476" s="19"/>
      <c r="H2476" s="19"/>
      <c r="I2476" s="19"/>
      <c r="J2476" s="19"/>
      <c r="K2476" s="19"/>
      <c r="L2476" s="19"/>
    </row>
    <row r="2477" spans="1:14" ht="16.5" thickBot="1">
      <c r="A2477" s="50"/>
      <c r="B2477" s="53"/>
      <c r="C2477" s="53"/>
      <c r="D2477" s="53"/>
      <c r="E2477" s="53"/>
      <c r="F2477" s="53"/>
      <c r="G2477" s="53"/>
      <c r="H2477" s="53"/>
      <c r="I2477" s="53"/>
      <c r="J2477" s="54"/>
      <c r="K2477" s="54"/>
      <c r="L2477" s="54"/>
      <c r="M2477" s="54"/>
      <c r="N2477" s="54"/>
    </row>
    <row r="2479" spans="1:14" ht="15.75">
      <c r="A2479" s="1" t="s">
        <v>167</v>
      </c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</row>
    <row r="2480" spans="1:14" ht="16.5" thickBo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</row>
    <row r="2481" spans="1:12" ht="16.5" thickBot="1">
      <c r="A2481" s="3"/>
      <c r="B2481" s="4" t="s">
        <v>1</v>
      </c>
      <c r="C2481" s="4" t="s">
        <v>2</v>
      </c>
      <c r="D2481" s="4" t="s">
        <v>3</v>
      </c>
      <c r="E2481" s="4" t="s">
        <v>4</v>
      </c>
      <c r="F2481" s="4" t="s">
        <v>5</v>
      </c>
      <c r="G2481" s="4" t="s">
        <v>6</v>
      </c>
      <c r="H2481" s="4" t="s">
        <v>7</v>
      </c>
      <c r="I2481" s="4" t="s">
        <v>8</v>
      </c>
      <c r="J2481" s="4" t="s">
        <v>9</v>
      </c>
      <c r="K2481" s="4" t="s">
        <v>10</v>
      </c>
      <c r="L2481" s="4" t="s">
        <v>11</v>
      </c>
    </row>
    <row r="2482" spans="1:12" ht="16.5" thickBot="1">
      <c r="A2482" s="5" t="s">
        <v>12</v>
      </c>
      <c r="B2482" s="6"/>
      <c r="C2482" s="6"/>
      <c r="D2482" s="6"/>
      <c r="E2482" s="6"/>
      <c r="F2482" s="6"/>
      <c r="G2482" s="8"/>
      <c r="H2482" s="8"/>
      <c r="I2482" s="8"/>
      <c r="J2482" s="8"/>
      <c r="K2482" s="8"/>
      <c r="L2482" s="65"/>
    </row>
    <row r="2483" spans="1:12" ht="16.5" thickBot="1">
      <c r="A2483" s="5">
        <v>1</v>
      </c>
      <c r="B2483" s="6"/>
      <c r="C2483" s="6"/>
      <c r="D2483" s="6"/>
      <c r="E2483" s="6"/>
      <c r="F2483" s="7"/>
      <c r="G2483" s="8"/>
      <c r="H2483" s="8"/>
      <c r="I2483" s="8"/>
      <c r="J2483" s="8"/>
      <c r="K2483" s="8"/>
      <c r="L2483" s="65"/>
    </row>
    <row r="2484" spans="1:12" ht="16.5" thickBot="1">
      <c r="A2484" s="5">
        <v>2</v>
      </c>
      <c r="J2484" s="6" t="s">
        <v>243</v>
      </c>
    </row>
    <row r="2485" spans="1:12" ht="16.5" thickBot="1">
      <c r="A2485" s="5">
        <v>3</v>
      </c>
      <c r="B2485" s="6"/>
      <c r="C2485" s="6"/>
      <c r="D2485" s="6"/>
      <c r="E2485" s="6"/>
      <c r="F2485" s="66"/>
      <c r="G2485" s="8"/>
      <c r="H2485" s="8"/>
      <c r="I2485" s="8"/>
      <c r="J2485" s="8"/>
      <c r="K2485" s="8"/>
      <c r="L2485" s="65"/>
    </row>
    <row r="2486" spans="1:12" ht="16.5" thickBot="1">
      <c r="A2486" s="5">
        <v>4</v>
      </c>
      <c r="B2486" s="6" t="s">
        <v>243</v>
      </c>
      <c r="C2486" s="6" t="s">
        <v>243</v>
      </c>
      <c r="D2486" s="6" t="s">
        <v>243</v>
      </c>
      <c r="F2486" s="6" t="s">
        <v>243</v>
      </c>
      <c r="G2486" s="6" t="s">
        <v>243</v>
      </c>
      <c r="I2486" s="6" t="s">
        <v>243</v>
      </c>
      <c r="J2486" s="6" t="s">
        <v>243</v>
      </c>
      <c r="L2486" s="6" t="s">
        <v>243</v>
      </c>
    </row>
    <row r="2487" spans="1:12" ht="16.5" thickBot="1">
      <c r="A2487" s="5">
        <v>5</v>
      </c>
      <c r="B2487" s="6">
        <v>376</v>
      </c>
      <c r="C2487" s="6">
        <v>338</v>
      </c>
      <c r="D2487" s="6">
        <v>311</v>
      </c>
      <c r="E2487" s="6">
        <v>282</v>
      </c>
      <c r="F2487" s="6">
        <v>287</v>
      </c>
      <c r="G2487" s="6">
        <v>294</v>
      </c>
      <c r="H2487" s="6">
        <v>282</v>
      </c>
      <c r="I2487" s="6">
        <v>263</v>
      </c>
      <c r="J2487" s="6">
        <v>273</v>
      </c>
      <c r="K2487" s="6">
        <v>235</v>
      </c>
      <c r="L2487" s="6">
        <v>280</v>
      </c>
    </row>
    <row r="2488" spans="1:12" ht="16.5" thickBot="1">
      <c r="A2488" s="5">
        <v>6</v>
      </c>
      <c r="B2488" s="6">
        <v>268</v>
      </c>
      <c r="C2488" s="6">
        <v>368</v>
      </c>
      <c r="D2488" s="6">
        <v>341</v>
      </c>
      <c r="E2488" s="6">
        <v>311</v>
      </c>
      <c r="F2488" s="6">
        <v>287</v>
      </c>
      <c r="G2488" s="6">
        <v>312</v>
      </c>
      <c r="H2488" s="6">
        <v>303</v>
      </c>
      <c r="I2488" s="6">
        <v>282</v>
      </c>
      <c r="J2488" s="6">
        <v>282</v>
      </c>
      <c r="K2488" s="6">
        <v>269</v>
      </c>
      <c r="L2488" s="6">
        <v>241</v>
      </c>
    </row>
    <row r="2489" spans="1:12" ht="16.5" thickBot="1">
      <c r="A2489" s="5">
        <v>7</v>
      </c>
      <c r="B2489" s="6">
        <v>383</v>
      </c>
      <c r="C2489" s="6">
        <v>402</v>
      </c>
      <c r="D2489" s="6">
        <v>372</v>
      </c>
      <c r="E2489" s="6">
        <v>341</v>
      </c>
      <c r="F2489" s="6">
        <v>335</v>
      </c>
      <c r="G2489" s="6">
        <v>302</v>
      </c>
      <c r="H2489" s="6">
        <v>310</v>
      </c>
      <c r="I2489" s="6">
        <v>305</v>
      </c>
      <c r="J2489" s="6">
        <v>280</v>
      </c>
      <c r="K2489" s="6">
        <v>265</v>
      </c>
      <c r="L2489" s="6">
        <v>261</v>
      </c>
    </row>
    <row r="2490" spans="1:12" ht="16.5" thickBot="1">
      <c r="A2490" s="5">
        <v>8</v>
      </c>
      <c r="B2490" s="6">
        <v>372</v>
      </c>
      <c r="C2490" s="6">
        <v>399</v>
      </c>
      <c r="D2490" s="6">
        <v>389</v>
      </c>
      <c r="E2490" s="6">
        <v>390</v>
      </c>
      <c r="F2490" s="6">
        <v>344</v>
      </c>
      <c r="G2490" s="6">
        <v>344</v>
      </c>
      <c r="H2490" s="6">
        <v>284</v>
      </c>
      <c r="I2490" s="6">
        <v>307</v>
      </c>
      <c r="J2490" s="6">
        <v>309</v>
      </c>
      <c r="K2490" s="6">
        <v>271</v>
      </c>
      <c r="L2490" s="6">
        <v>275</v>
      </c>
    </row>
    <row r="2491" spans="1:12" ht="16.5" thickBot="1">
      <c r="A2491" s="5">
        <v>9</v>
      </c>
      <c r="B2491" s="6">
        <v>222</v>
      </c>
      <c r="C2491" s="6">
        <v>175</v>
      </c>
      <c r="D2491" s="6">
        <v>154</v>
      </c>
      <c r="E2491" s="6">
        <v>175</v>
      </c>
      <c r="F2491" s="6">
        <v>158</v>
      </c>
      <c r="G2491" s="6">
        <v>144</v>
      </c>
      <c r="H2491" s="6">
        <v>125</v>
      </c>
      <c r="I2491" s="6">
        <v>111</v>
      </c>
      <c r="J2491" s="6">
        <v>120</v>
      </c>
      <c r="K2491" s="6">
        <v>129</v>
      </c>
      <c r="L2491" s="6">
        <v>108</v>
      </c>
    </row>
    <row r="2492" spans="1:12" ht="16.5" thickBot="1">
      <c r="A2492" s="5">
        <v>10</v>
      </c>
      <c r="B2492" s="6">
        <v>148</v>
      </c>
      <c r="C2492" s="6">
        <v>167</v>
      </c>
      <c r="D2492" s="6">
        <v>152</v>
      </c>
      <c r="E2492" s="6">
        <v>135</v>
      </c>
      <c r="F2492" s="6">
        <v>151</v>
      </c>
      <c r="G2492" s="6">
        <v>119</v>
      </c>
      <c r="H2492" s="6">
        <v>98</v>
      </c>
      <c r="I2492" s="6">
        <v>97</v>
      </c>
      <c r="J2492" s="6">
        <v>75</v>
      </c>
      <c r="K2492" s="6">
        <v>90</v>
      </c>
      <c r="L2492" s="6">
        <v>88</v>
      </c>
    </row>
    <row r="2493" spans="1:12" ht="16.5" thickBot="1">
      <c r="A2493" s="5">
        <v>11</v>
      </c>
      <c r="B2493" s="6">
        <v>128</v>
      </c>
      <c r="C2493" s="6">
        <v>112</v>
      </c>
      <c r="D2493" s="6">
        <v>132</v>
      </c>
      <c r="E2493" s="6">
        <v>116</v>
      </c>
      <c r="F2493" s="6">
        <v>112</v>
      </c>
      <c r="G2493" s="6">
        <v>110</v>
      </c>
      <c r="H2493" s="6">
        <v>92</v>
      </c>
      <c r="I2493" s="6">
        <v>80</v>
      </c>
      <c r="J2493" s="6">
        <v>73</v>
      </c>
      <c r="K2493" s="6">
        <v>46</v>
      </c>
      <c r="L2493" s="6">
        <v>52</v>
      </c>
    </row>
    <row r="2494" spans="1:12" ht="16.5" thickBot="1">
      <c r="A2494" s="5">
        <v>12</v>
      </c>
      <c r="B2494" s="6">
        <v>30</v>
      </c>
      <c r="C2494" s="6">
        <v>29</v>
      </c>
      <c r="D2494" s="6">
        <v>31</v>
      </c>
      <c r="E2494" s="6">
        <v>14</v>
      </c>
      <c r="F2494" s="6">
        <v>19</v>
      </c>
      <c r="G2494" s="6">
        <v>25</v>
      </c>
      <c r="H2494" s="6">
        <v>20</v>
      </c>
      <c r="I2494" s="6">
        <v>14</v>
      </c>
      <c r="J2494" s="6">
        <v>39</v>
      </c>
      <c r="K2494" s="6" t="s">
        <v>243</v>
      </c>
      <c r="L2494" s="6">
        <v>11</v>
      </c>
    </row>
    <row r="2495" spans="1:12" ht="16.5" thickBot="1">
      <c r="A2495" s="5" t="s">
        <v>13</v>
      </c>
      <c r="I2495" s="6" t="s">
        <v>243</v>
      </c>
    </row>
    <row r="2496" spans="1:12" ht="32.25" thickBot="1">
      <c r="A2496" s="10" t="s">
        <v>14</v>
      </c>
      <c r="B2496" s="6" t="s">
        <v>243</v>
      </c>
      <c r="C2496" s="6" t="s">
        <v>243</v>
      </c>
      <c r="D2496" s="6" t="s">
        <v>243</v>
      </c>
      <c r="E2496" s="11">
        <v>1764</v>
      </c>
      <c r="F2496" s="6" t="s">
        <v>243</v>
      </c>
      <c r="G2496" s="6" t="s">
        <v>243</v>
      </c>
      <c r="H2496" s="11">
        <v>1514</v>
      </c>
      <c r="I2496" s="11">
        <v>1461</v>
      </c>
      <c r="J2496" s="11">
        <v>1458</v>
      </c>
      <c r="K2496" s="6" t="s">
        <v>243</v>
      </c>
      <c r="L2496" s="6" t="s">
        <v>243</v>
      </c>
    </row>
    <row r="2497" spans="1:13" ht="48" thickBot="1">
      <c r="A2497" s="10" t="s">
        <v>15</v>
      </c>
      <c r="B2497" s="56"/>
      <c r="C2497" s="12" t="e">
        <f t="shared" ref="C2497:L2497" si="427">((C2496-B2496)/B2496)</f>
        <v>#VALUE!</v>
      </c>
      <c r="D2497" s="12" t="e">
        <f t="shared" si="427"/>
        <v>#VALUE!</v>
      </c>
      <c r="E2497" s="12" t="e">
        <f t="shared" si="427"/>
        <v>#VALUE!</v>
      </c>
      <c r="F2497" s="12" t="e">
        <f t="shared" si="427"/>
        <v>#VALUE!</v>
      </c>
      <c r="G2497" s="12" t="e">
        <f t="shared" si="427"/>
        <v>#VALUE!</v>
      </c>
      <c r="H2497" s="12" t="e">
        <f t="shared" si="427"/>
        <v>#VALUE!</v>
      </c>
      <c r="I2497" s="12">
        <f t="shared" si="427"/>
        <v>-3.5006605019815062E-2</v>
      </c>
      <c r="J2497" s="12">
        <f t="shared" si="427"/>
        <v>-2.0533880903490761E-3</v>
      </c>
      <c r="K2497" s="12" t="e">
        <f t="shared" si="427"/>
        <v>#VALUE!</v>
      </c>
      <c r="L2497" s="12" t="e">
        <f t="shared" si="427"/>
        <v>#VALUE!</v>
      </c>
    </row>
    <row r="2498" spans="1:13" ht="48" thickBot="1">
      <c r="A2498" s="10" t="s">
        <v>16</v>
      </c>
      <c r="B2498" s="12"/>
      <c r="C2498" s="12"/>
      <c r="D2498" s="12"/>
      <c r="E2498" s="12"/>
      <c r="F2498" s="13"/>
      <c r="G2498" s="13" t="e">
        <f t="shared" ref="G2498:L2498" si="428">(G2496-B2496)/B2496</f>
        <v>#VALUE!</v>
      </c>
      <c r="H2498" s="13" t="e">
        <f t="shared" si="428"/>
        <v>#VALUE!</v>
      </c>
      <c r="I2498" s="13" t="e">
        <f t="shared" si="428"/>
        <v>#VALUE!</v>
      </c>
      <c r="J2498" s="13">
        <f t="shared" si="428"/>
        <v>-0.17346938775510204</v>
      </c>
      <c r="K2498" s="13" t="e">
        <f t="shared" si="428"/>
        <v>#VALUE!</v>
      </c>
      <c r="L2498" s="13" t="e">
        <f t="shared" si="428"/>
        <v>#VALUE!</v>
      </c>
    </row>
    <row r="2499" spans="1:13" ht="48" thickBot="1">
      <c r="A2499" s="10" t="s">
        <v>17</v>
      </c>
      <c r="B2499" s="12"/>
      <c r="C2499" s="12"/>
      <c r="D2499" s="12"/>
      <c r="E2499" s="12"/>
      <c r="F2499" s="12"/>
      <c r="G2499" s="12"/>
      <c r="H2499" s="12"/>
      <c r="I2499" s="12"/>
      <c r="J2499" s="12"/>
      <c r="K2499" s="13"/>
      <c r="L2499" s="13" t="e">
        <f>(L2496-B2496)/B2496</f>
        <v>#VALUE!</v>
      </c>
    </row>
    <row r="2500" spans="1:13" ht="32.25" thickBot="1">
      <c r="A2500" s="10" t="s">
        <v>18</v>
      </c>
      <c r="B2500" s="14">
        <v>5318</v>
      </c>
      <c r="C2500" s="14">
        <v>5401</v>
      </c>
      <c r="D2500" s="14">
        <v>5203</v>
      </c>
      <c r="E2500" s="14">
        <v>5137</v>
      </c>
      <c r="F2500" s="14">
        <v>4891</v>
      </c>
      <c r="G2500" s="67">
        <v>4914</v>
      </c>
      <c r="H2500" s="67">
        <v>4635</v>
      </c>
      <c r="I2500" s="67">
        <v>4437</v>
      </c>
      <c r="J2500" s="67">
        <v>4324</v>
      </c>
      <c r="K2500" s="67">
        <v>4245</v>
      </c>
      <c r="L2500" s="68">
        <v>4233</v>
      </c>
    </row>
    <row r="2501" spans="1:13" ht="63.75" thickBot="1">
      <c r="A2501" s="10" t="s">
        <v>19</v>
      </c>
      <c r="B2501" s="16"/>
      <c r="C2501" s="12">
        <f t="shared" ref="C2501:L2501" si="429">(C2500-B2500)/B2500</f>
        <v>1.560737119217751E-2</v>
      </c>
      <c r="D2501" s="12">
        <f t="shared" si="429"/>
        <v>-3.6659877800407331E-2</v>
      </c>
      <c r="E2501" s="12">
        <f t="shared" si="429"/>
        <v>-1.2684989429175475E-2</v>
      </c>
      <c r="F2501" s="12">
        <f t="shared" si="429"/>
        <v>-4.7887872299007206E-2</v>
      </c>
      <c r="G2501" s="12">
        <f t="shared" si="429"/>
        <v>4.7025148231445513E-3</v>
      </c>
      <c r="H2501" s="12">
        <f t="shared" si="429"/>
        <v>-5.6776556776556776E-2</v>
      </c>
      <c r="I2501" s="12">
        <f t="shared" si="429"/>
        <v>-4.2718446601941747E-2</v>
      </c>
      <c r="J2501" s="12">
        <f t="shared" si="429"/>
        <v>-2.5467658327698896E-2</v>
      </c>
      <c r="K2501" s="12">
        <f t="shared" si="429"/>
        <v>-1.8270120259019425E-2</v>
      </c>
      <c r="L2501" s="12">
        <f t="shared" si="429"/>
        <v>-2.8268551236749115E-3</v>
      </c>
    </row>
    <row r="2502" spans="1:13" ht="63.75" thickBot="1">
      <c r="A2502" s="10" t="s">
        <v>20</v>
      </c>
      <c r="B2502" s="16"/>
      <c r="C2502" s="17"/>
      <c r="D2502" s="17"/>
      <c r="E2502" s="17"/>
      <c r="F2502" s="17"/>
      <c r="G2502" s="12">
        <f t="shared" ref="G2502:L2502" si="430">(G2500-B2500)/B2500</f>
        <v>-7.5968409176382104E-2</v>
      </c>
      <c r="H2502" s="12">
        <f t="shared" si="430"/>
        <v>-0.1418255878541011</v>
      </c>
      <c r="I2502" s="12">
        <f t="shared" si="430"/>
        <v>-0.14722275610224869</v>
      </c>
      <c r="J2502" s="12">
        <f t="shared" si="430"/>
        <v>-0.15826357796379209</v>
      </c>
      <c r="K2502" s="12">
        <f t="shared" si="430"/>
        <v>-0.1320793293804948</v>
      </c>
      <c r="L2502" s="12">
        <f t="shared" si="430"/>
        <v>-0.13858363858363859</v>
      </c>
    </row>
    <row r="2503" spans="1:13" ht="63.75" thickBot="1">
      <c r="A2503" s="10" t="s">
        <v>21</v>
      </c>
      <c r="B2503" s="16"/>
      <c r="C2503" s="17"/>
      <c r="D2503" s="17"/>
      <c r="E2503" s="17"/>
      <c r="F2503" s="17"/>
      <c r="G2503" s="12"/>
      <c r="H2503" s="12"/>
      <c r="I2503" s="12"/>
      <c r="J2503" s="12"/>
      <c r="K2503" s="12"/>
      <c r="L2503" s="12">
        <f>(L2500-B2500)/B2500</f>
        <v>-0.20402406919894697</v>
      </c>
    </row>
    <row r="2504" spans="1:13" ht="32.25" thickBot="1">
      <c r="A2504" s="10" t="s">
        <v>22</v>
      </c>
      <c r="B2504" s="12" t="e">
        <f t="shared" ref="B2504:L2504" si="431">B2496/B2500</f>
        <v>#VALUE!</v>
      </c>
      <c r="C2504" s="12" t="e">
        <f t="shared" si="431"/>
        <v>#VALUE!</v>
      </c>
      <c r="D2504" s="12" t="e">
        <f t="shared" si="431"/>
        <v>#VALUE!</v>
      </c>
      <c r="E2504" s="12">
        <f t="shared" si="431"/>
        <v>0.34339108429044191</v>
      </c>
      <c r="F2504" s="12" t="e">
        <f t="shared" si="431"/>
        <v>#VALUE!</v>
      </c>
      <c r="G2504" s="12" t="e">
        <f t="shared" si="431"/>
        <v>#VALUE!</v>
      </c>
      <c r="H2504" s="12">
        <f t="shared" si="431"/>
        <v>0.32664509169363537</v>
      </c>
      <c r="I2504" s="12">
        <f t="shared" si="431"/>
        <v>0.3292765382014875</v>
      </c>
      <c r="J2504" s="12">
        <f t="shared" si="431"/>
        <v>0.33718778908418129</v>
      </c>
      <c r="K2504" s="12" t="e">
        <f t="shared" si="431"/>
        <v>#VALUE!</v>
      </c>
      <c r="L2504" s="12" t="e">
        <f t="shared" si="431"/>
        <v>#VALUE!</v>
      </c>
    </row>
    <row r="2505" spans="1:13" ht="63">
      <c r="A2505" s="18" t="s">
        <v>23</v>
      </c>
      <c r="B2505" s="19"/>
      <c r="C2505" s="19" t="e">
        <f t="shared" ref="C2505:K2505" si="432">(C2504-B2504)</f>
        <v>#VALUE!</v>
      </c>
      <c r="D2505" s="19" t="e">
        <f t="shared" si="432"/>
        <v>#VALUE!</v>
      </c>
      <c r="E2505" s="19" t="e">
        <f t="shared" si="432"/>
        <v>#VALUE!</v>
      </c>
      <c r="F2505" s="19" t="e">
        <f t="shared" si="432"/>
        <v>#VALUE!</v>
      </c>
      <c r="G2505" s="19" t="e">
        <f t="shared" si="432"/>
        <v>#VALUE!</v>
      </c>
      <c r="H2505" s="19" t="e">
        <f t="shared" si="432"/>
        <v>#VALUE!</v>
      </c>
      <c r="I2505" s="19">
        <f t="shared" si="432"/>
        <v>2.631446507852131E-3</v>
      </c>
      <c r="J2505" s="19">
        <f t="shared" si="432"/>
        <v>7.9112508826937877E-3</v>
      </c>
      <c r="K2505" s="19" t="e">
        <f t="shared" si="432"/>
        <v>#VALUE!</v>
      </c>
      <c r="L2505" s="19" t="e">
        <f>(L2504-K2504)</f>
        <v>#VALUE!</v>
      </c>
    </row>
    <row r="2506" spans="1:13" ht="63">
      <c r="A2506" s="18" t="s">
        <v>24</v>
      </c>
      <c r="B2506" s="19"/>
      <c r="C2506" s="19"/>
      <c r="D2506" s="19"/>
      <c r="E2506" s="19"/>
      <c r="F2506" s="19"/>
      <c r="G2506" s="19" t="e">
        <f>G2504-B2504</f>
        <v>#VALUE!</v>
      </c>
      <c r="H2506" s="19" t="e">
        <f t="shared" ref="H2506:K2506" si="433">H2504-C2504</f>
        <v>#VALUE!</v>
      </c>
      <c r="I2506" s="19" t="e">
        <f t="shared" si="433"/>
        <v>#VALUE!</v>
      </c>
      <c r="J2506" s="19">
        <f t="shared" si="433"/>
        <v>-6.2032952062606173E-3</v>
      </c>
      <c r="K2506" s="19" t="e">
        <f t="shared" si="433"/>
        <v>#VALUE!</v>
      </c>
      <c r="L2506" s="19" t="e">
        <f>L2504-G2504</f>
        <v>#VALUE!</v>
      </c>
    </row>
    <row r="2507" spans="1:13" ht="63">
      <c r="A2507" s="18" t="s">
        <v>25</v>
      </c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 t="e">
        <f>L2504-B2504</f>
        <v>#VALUE!</v>
      </c>
    </row>
    <row r="2508" spans="1:13" ht="15.75">
      <c r="A2508" s="18"/>
      <c r="B2508" s="20"/>
      <c r="C2508" s="20"/>
      <c r="D2508" s="20"/>
      <c r="E2508" s="20"/>
      <c r="F2508" s="20"/>
      <c r="G2508" s="19"/>
      <c r="H2508" s="19"/>
      <c r="I2508" s="19"/>
      <c r="J2508" s="19"/>
      <c r="K2508" s="19"/>
      <c r="L2508" s="19"/>
    </row>
    <row r="2509" spans="1:13" ht="15.75">
      <c r="A2509" s="21" t="s">
        <v>168</v>
      </c>
      <c r="B2509" s="21"/>
      <c r="C2509" s="21"/>
      <c r="D2509" s="21"/>
      <c r="E2509" s="21"/>
      <c r="F2509" s="21"/>
      <c r="G2509" s="22"/>
      <c r="H2509" s="22"/>
      <c r="I2509" s="22"/>
      <c r="J2509" s="22"/>
      <c r="K2509" s="22"/>
      <c r="L2509" s="22"/>
      <c r="M2509" s="23"/>
    </row>
    <row r="2510" spans="1:13" ht="16.5" thickBot="1">
      <c r="A2510" s="24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3"/>
    </row>
    <row r="2511" spans="1:13" ht="32.25" thickBot="1">
      <c r="A2511" s="57" t="s">
        <v>27</v>
      </c>
      <c r="B2511" s="4" t="s">
        <v>52</v>
      </c>
      <c r="C2511" s="4" t="s">
        <v>53</v>
      </c>
      <c r="D2511" s="4" t="s">
        <v>54</v>
      </c>
      <c r="E2511" s="4" t="s">
        <v>55</v>
      </c>
      <c r="F2511" s="4" t="s">
        <v>56</v>
      </c>
      <c r="G2511" s="4" t="s">
        <v>57</v>
      </c>
      <c r="H2511" s="4" t="s">
        <v>58</v>
      </c>
      <c r="I2511" s="4" t="s">
        <v>59</v>
      </c>
      <c r="J2511" s="4" t="s">
        <v>60</v>
      </c>
      <c r="K2511" s="4" t="s">
        <v>61</v>
      </c>
      <c r="L2511" s="4" t="s">
        <v>62</v>
      </c>
      <c r="M2511" s="58" t="s">
        <v>28</v>
      </c>
    </row>
    <row r="2512" spans="1:13" ht="16.5" thickBot="1">
      <c r="A2512" s="28" t="s">
        <v>29</v>
      </c>
      <c r="B2512" s="29" t="s">
        <v>47</v>
      </c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30"/>
    </row>
    <row r="2513" spans="1:13" ht="16.5" thickBot="1">
      <c r="A2513" s="28" t="s">
        <v>30</v>
      </c>
      <c r="B2513" s="59" t="s">
        <v>43</v>
      </c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2"/>
    </row>
    <row r="2514" spans="1:13" ht="16.5" thickBot="1">
      <c r="A2514" s="28" t="s">
        <v>31</v>
      </c>
      <c r="B2514" s="59" t="s">
        <v>43</v>
      </c>
      <c r="C2514" s="34"/>
      <c r="D2514" s="34"/>
      <c r="E2514" s="34"/>
      <c r="F2514" s="34"/>
      <c r="G2514" s="34"/>
      <c r="H2514" s="34"/>
      <c r="I2514" s="34"/>
      <c r="J2514" s="34" t="e">
        <f>I2483-J2484</f>
        <v>#VALUE!</v>
      </c>
      <c r="K2514" s="34"/>
      <c r="L2514" s="34"/>
      <c r="M2514" s="6" t="s">
        <v>243</v>
      </c>
    </row>
    <row r="2515" spans="1:13" ht="16.5" thickBot="1">
      <c r="A2515" s="28" t="s">
        <v>32</v>
      </c>
      <c r="B2515" s="59" t="s">
        <v>43</v>
      </c>
      <c r="C2515" s="34"/>
      <c r="D2515" s="34"/>
      <c r="E2515" s="34"/>
      <c r="F2515" s="34"/>
      <c r="G2515" s="34"/>
      <c r="H2515" s="34"/>
      <c r="I2515" s="34"/>
      <c r="J2515" s="34"/>
      <c r="K2515" s="34" t="e">
        <f>J2484-K2485</f>
        <v>#VALUE!</v>
      </c>
      <c r="L2515" s="34"/>
      <c r="M2515" s="6" t="s">
        <v>243</v>
      </c>
    </row>
    <row r="2516" spans="1:13" ht="16.5" thickBot="1">
      <c r="A2516" s="28" t="s">
        <v>33</v>
      </c>
      <c r="B2516" s="59" t="s">
        <v>43</v>
      </c>
      <c r="C2516" s="34" t="e">
        <f t="shared" ref="C2516:L2524" si="434">B2485-C2486</f>
        <v>#VALUE!</v>
      </c>
      <c r="D2516" s="34" t="e">
        <f t="shared" si="434"/>
        <v>#VALUE!</v>
      </c>
      <c r="E2516" s="34"/>
      <c r="F2516" s="34" t="e">
        <f t="shared" si="434"/>
        <v>#VALUE!</v>
      </c>
      <c r="G2516" s="34" t="e">
        <f t="shared" si="434"/>
        <v>#VALUE!</v>
      </c>
      <c r="H2516" s="34"/>
      <c r="I2516" s="34" t="e">
        <f t="shared" si="434"/>
        <v>#VALUE!</v>
      </c>
      <c r="J2516" s="34" t="e">
        <f t="shared" si="434"/>
        <v>#VALUE!</v>
      </c>
      <c r="K2516" s="34"/>
      <c r="L2516" s="34" t="e">
        <f t="shared" si="434"/>
        <v>#VALUE!</v>
      </c>
      <c r="M2516" s="32">
        <v>-2.5714285714285716</v>
      </c>
    </row>
    <row r="2517" spans="1:13" ht="16.5" thickBot="1">
      <c r="A2517" s="28" t="s">
        <v>34</v>
      </c>
      <c r="B2517" s="59" t="s">
        <v>43</v>
      </c>
      <c r="C2517" s="34" t="e">
        <f t="shared" si="434"/>
        <v>#VALUE!</v>
      </c>
      <c r="D2517" s="34" t="e">
        <f t="shared" si="434"/>
        <v>#VALUE!</v>
      </c>
      <c r="E2517" s="34" t="e">
        <f t="shared" si="434"/>
        <v>#VALUE!</v>
      </c>
      <c r="F2517" s="34">
        <f t="shared" si="434"/>
        <v>-287</v>
      </c>
      <c r="G2517" s="34" t="e">
        <f t="shared" si="434"/>
        <v>#VALUE!</v>
      </c>
      <c r="H2517" s="34" t="e">
        <f t="shared" si="434"/>
        <v>#VALUE!</v>
      </c>
      <c r="I2517" s="34">
        <f t="shared" si="434"/>
        <v>-263</v>
      </c>
      <c r="J2517" s="34" t="e">
        <f t="shared" si="434"/>
        <v>#VALUE!</v>
      </c>
      <c r="K2517" s="34" t="e">
        <f t="shared" si="434"/>
        <v>#VALUE!</v>
      </c>
      <c r="L2517" s="34">
        <f t="shared" si="434"/>
        <v>-280</v>
      </c>
      <c r="M2517" s="32">
        <v>-283</v>
      </c>
    </row>
    <row r="2518" spans="1:13" ht="16.5" thickBot="1">
      <c r="A2518" s="28" t="s">
        <v>35</v>
      </c>
      <c r="B2518" s="59" t="s">
        <v>43</v>
      </c>
      <c r="C2518" s="34">
        <f t="shared" si="434"/>
        <v>8</v>
      </c>
      <c r="D2518" s="34">
        <f t="shared" si="434"/>
        <v>-3</v>
      </c>
      <c r="E2518" s="34">
        <f>D2487-E2488</f>
        <v>0</v>
      </c>
      <c r="F2518" s="34">
        <f t="shared" si="434"/>
        <v>-5</v>
      </c>
      <c r="G2518" s="34">
        <f t="shared" si="434"/>
        <v>-25</v>
      </c>
      <c r="H2518" s="34">
        <f t="shared" si="434"/>
        <v>-9</v>
      </c>
      <c r="I2518" s="34">
        <f t="shared" si="434"/>
        <v>0</v>
      </c>
      <c r="J2518" s="34">
        <f t="shared" si="434"/>
        <v>-19</v>
      </c>
      <c r="K2518" s="34">
        <f t="shared" si="434"/>
        <v>4</v>
      </c>
      <c r="L2518" s="34">
        <f t="shared" si="434"/>
        <v>-6</v>
      </c>
      <c r="M2518" s="32">
        <v>-5.5</v>
      </c>
    </row>
    <row r="2519" spans="1:13" ht="16.5" thickBot="1">
      <c r="A2519" s="28" t="s">
        <v>36</v>
      </c>
      <c r="B2519" s="59" t="s">
        <v>43</v>
      </c>
      <c r="C2519" s="34">
        <f t="shared" si="434"/>
        <v>-134</v>
      </c>
      <c r="D2519" s="34">
        <f t="shared" si="434"/>
        <v>-4</v>
      </c>
      <c r="E2519" s="34">
        <f t="shared" si="434"/>
        <v>0</v>
      </c>
      <c r="F2519" s="34">
        <f t="shared" si="434"/>
        <v>-24</v>
      </c>
      <c r="G2519" s="34">
        <f t="shared" si="434"/>
        <v>-15</v>
      </c>
      <c r="H2519" s="34">
        <f t="shared" si="434"/>
        <v>2</v>
      </c>
      <c r="I2519" s="34">
        <f t="shared" si="434"/>
        <v>-2</v>
      </c>
      <c r="J2519" s="34">
        <f t="shared" si="434"/>
        <v>2</v>
      </c>
      <c r="K2519" s="34">
        <f t="shared" si="434"/>
        <v>17</v>
      </c>
      <c r="L2519" s="34">
        <f t="shared" si="434"/>
        <v>8</v>
      </c>
      <c r="M2519" s="32">
        <v>-15</v>
      </c>
    </row>
    <row r="2520" spans="1:13" ht="16.5" thickBot="1">
      <c r="A2520" s="28" t="s">
        <v>37</v>
      </c>
      <c r="B2520" s="59" t="s">
        <v>43</v>
      </c>
      <c r="C2520" s="34">
        <f t="shared" si="434"/>
        <v>-16</v>
      </c>
      <c r="D2520" s="34">
        <f t="shared" si="434"/>
        <v>13</v>
      </c>
      <c r="E2520" s="34">
        <f t="shared" si="434"/>
        <v>-18</v>
      </c>
      <c r="F2520" s="34">
        <f t="shared" si="434"/>
        <v>-3</v>
      </c>
      <c r="G2520" s="34">
        <f t="shared" si="434"/>
        <v>-9</v>
      </c>
      <c r="H2520" s="34">
        <f t="shared" si="434"/>
        <v>18</v>
      </c>
      <c r="I2520" s="34">
        <f t="shared" si="434"/>
        <v>3</v>
      </c>
      <c r="J2520" s="34">
        <f t="shared" si="434"/>
        <v>-4</v>
      </c>
      <c r="K2520" s="34">
        <f t="shared" si="434"/>
        <v>9</v>
      </c>
      <c r="L2520" s="34">
        <f t="shared" si="434"/>
        <v>-10</v>
      </c>
      <c r="M2520" s="32">
        <v>-1.7</v>
      </c>
    </row>
    <row r="2521" spans="1:13" ht="16.5" thickBot="1">
      <c r="A2521" s="28" t="s">
        <v>38</v>
      </c>
      <c r="B2521" s="59" t="s">
        <v>43</v>
      </c>
      <c r="C2521" s="34">
        <f t="shared" si="434"/>
        <v>197</v>
      </c>
      <c r="D2521" s="34">
        <f t="shared" si="434"/>
        <v>245</v>
      </c>
      <c r="E2521" s="34">
        <f t="shared" si="434"/>
        <v>214</v>
      </c>
      <c r="F2521" s="34">
        <f t="shared" si="434"/>
        <v>232</v>
      </c>
      <c r="G2521" s="34">
        <f t="shared" si="434"/>
        <v>200</v>
      </c>
      <c r="H2521" s="34">
        <f t="shared" si="434"/>
        <v>219</v>
      </c>
      <c r="I2521" s="34">
        <f t="shared" si="434"/>
        <v>173</v>
      </c>
      <c r="J2521" s="34">
        <f t="shared" si="434"/>
        <v>187</v>
      </c>
      <c r="K2521" s="34">
        <f t="shared" si="434"/>
        <v>180</v>
      </c>
      <c r="L2521" s="34">
        <f t="shared" si="434"/>
        <v>163</v>
      </c>
      <c r="M2521" s="32">
        <v>201</v>
      </c>
    </row>
    <row r="2522" spans="1:13" ht="16.5" thickBot="1">
      <c r="A2522" s="28" t="s">
        <v>39</v>
      </c>
      <c r="B2522" s="59" t="s">
        <v>43</v>
      </c>
      <c r="C2522" s="34">
        <f t="shared" si="434"/>
        <v>55</v>
      </c>
      <c r="D2522" s="34">
        <f t="shared" si="434"/>
        <v>23</v>
      </c>
      <c r="E2522" s="34">
        <f t="shared" si="434"/>
        <v>19</v>
      </c>
      <c r="F2522" s="34">
        <f t="shared" si="434"/>
        <v>24</v>
      </c>
      <c r="G2522" s="34">
        <f t="shared" si="434"/>
        <v>39</v>
      </c>
      <c r="H2522" s="34">
        <f t="shared" si="434"/>
        <v>46</v>
      </c>
      <c r="I2522" s="34">
        <f t="shared" si="434"/>
        <v>28</v>
      </c>
      <c r="J2522" s="34">
        <f t="shared" si="434"/>
        <v>36</v>
      </c>
      <c r="K2522" s="34">
        <f t="shared" si="434"/>
        <v>30</v>
      </c>
      <c r="L2522" s="34">
        <f t="shared" si="434"/>
        <v>41</v>
      </c>
      <c r="M2522" s="32">
        <v>34.1</v>
      </c>
    </row>
    <row r="2523" spans="1:13" ht="16.5" thickBot="1">
      <c r="A2523" s="28" t="s">
        <v>40</v>
      </c>
      <c r="B2523" s="59" t="s">
        <v>43</v>
      </c>
      <c r="C2523" s="34">
        <f t="shared" si="434"/>
        <v>36</v>
      </c>
      <c r="D2523" s="34">
        <f t="shared" si="434"/>
        <v>35</v>
      </c>
      <c r="E2523" s="34">
        <f t="shared" si="434"/>
        <v>36</v>
      </c>
      <c r="F2523" s="34">
        <f t="shared" si="434"/>
        <v>23</v>
      </c>
      <c r="G2523" s="34">
        <f t="shared" si="434"/>
        <v>41</v>
      </c>
      <c r="H2523" s="34">
        <f t="shared" si="434"/>
        <v>27</v>
      </c>
      <c r="I2523" s="34">
        <f t="shared" si="434"/>
        <v>18</v>
      </c>
      <c r="J2523" s="34">
        <f t="shared" si="434"/>
        <v>24</v>
      </c>
      <c r="K2523" s="34">
        <f t="shared" si="434"/>
        <v>29</v>
      </c>
      <c r="L2523" s="34">
        <f t="shared" si="434"/>
        <v>38</v>
      </c>
      <c r="M2523" s="32">
        <v>30.7</v>
      </c>
    </row>
    <row r="2524" spans="1:13" ht="16.5" thickBot="1">
      <c r="A2524" s="33" t="s">
        <v>41</v>
      </c>
      <c r="B2524" s="60" t="s">
        <v>43</v>
      </c>
      <c r="C2524" s="34">
        <f t="shared" si="434"/>
        <v>99</v>
      </c>
      <c r="D2524" s="34">
        <f t="shared" si="434"/>
        <v>81</v>
      </c>
      <c r="E2524" s="34">
        <f t="shared" si="434"/>
        <v>118</v>
      </c>
      <c r="F2524" s="34">
        <f t="shared" si="434"/>
        <v>97</v>
      </c>
      <c r="G2524" s="34">
        <f t="shared" si="434"/>
        <v>87</v>
      </c>
      <c r="H2524" s="34">
        <f t="shared" si="434"/>
        <v>90</v>
      </c>
      <c r="I2524" s="34">
        <f t="shared" si="434"/>
        <v>78</v>
      </c>
      <c r="J2524" s="34">
        <f t="shared" si="434"/>
        <v>41</v>
      </c>
      <c r="K2524" s="34" t="e">
        <f t="shared" si="434"/>
        <v>#VALUE!</v>
      </c>
      <c r="L2524" s="34">
        <f>K2493-L2494</f>
        <v>35</v>
      </c>
      <c r="M2524" s="6" t="s">
        <v>243</v>
      </c>
    </row>
    <row r="2525" spans="1:13" ht="17.25" thickTop="1" thickBot="1">
      <c r="A2525" s="37" t="s">
        <v>42</v>
      </c>
      <c r="B2525" s="38" t="s">
        <v>43</v>
      </c>
      <c r="C2525" s="39" t="s">
        <v>47</v>
      </c>
      <c r="D2525" s="39" t="s">
        <v>47</v>
      </c>
      <c r="E2525" s="39" t="s">
        <v>47</v>
      </c>
      <c r="F2525" s="39" t="s">
        <v>47</v>
      </c>
      <c r="G2525" s="39">
        <f t="shared" ref="G2525:L2525" si="435">B2489-G2494</f>
        <v>358</v>
      </c>
      <c r="H2525" s="39">
        <f t="shared" si="435"/>
        <v>382</v>
      </c>
      <c r="I2525" s="39">
        <f t="shared" si="435"/>
        <v>358</v>
      </c>
      <c r="J2525" s="39">
        <f t="shared" si="435"/>
        <v>302</v>
      </c>
      <c r="K2525" s="39" t="e">
        <f t="shared" si="435"/>
        <v>#VALUE!</v>
      </c>
      <c r="L2525" s="39">
        <f t="shared" si="435"/>
        <v>291</v>
      </c>
      <c r="M2525" s="6" t="s">
        <v>243</v>
      </c>
    </row>
    <row r="2526" spans="1:13" ht="15.75">
      <c r="A2526" s="41"/>
      <c r="B2526" s="42"/>
      <c r="C2526" s="43"/>
      <c r="D2526" s="43"/>
      <c r="E2526" s="43"/>
      <c r="F2526" s="43"/>
      <c r="G2526" s="43"/>
      <c r="H2526" s="44"/>
      <c r="I2526" s="44"/>
      <c r="J2526" s="44"/>
      <c r="K2526" s="44"/>
      <c r="L2526" s="44"/>
      <c r="M2526" s="43"/>
    </row>
    <row r="2527" spans="1:13" ht="15.75">
      <c r="A2527" s="61"/>
      <c r="B2527" s="62"/>
      <c r="C2527" s="63"/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</row>
    <row r="2528" spans="1:13" ht="15.75">
      <c r="A2528" s="21" t="s">
        <v>169</v>
      </c>
      <c r="B2528" s="21"/>
      <c r="C2528" s="21"/>
      <c r="D2528" s="21"/>
      <c r="E2528" s="21"/>
      <c r="F2528" s="21"/>
      <c r="G2528" s="21"/>
      <c r="H2528" s="22"/>
      <c r="I2528" s="22"/>
      <c r="J2528" s="22"/>
      <c r="K2528" s="22"/>
      <c r="L2528" s="22"/>
      <c r="M2528" s="23"/>
    </row>
    <row r="2529" spans="1:13" ht="16.5" thickBot="1">
      <c r="A2529" s="24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3"/>
    </row>
    <row r="2530" spans="1:13" ht="32.25" thickBot="1">
      <c r="A2530" s="3" t="s">
        <v>27</v>
      </c>
      <c r="B2530" s="4" t="s">
        <v>52</v>
      </c>
      <c r="C2530" s="4" t="s">
        <v>53</v>
      </c>
      <c r="D2530" s="4" t="s">
        <v>54</v>
      </c>
      <c r="E2530" s="4" t="s">
        <v>55</v>
      </c>
      <c r="F2530" s="4" t="s">
        <v>56</v>
      </c>
      <c r="G2530" s="4" t="s">
        <v>57</v>
      </c>
      <c r="H2530" s="4" t="s">
        <v>58</v>
      </c>
      <c r="I2530" s="4" t="s">
        <v>59</v>
      </c>
      <c r="J2530" s="4" t="s">
        <v>60</v>
      </c>
      <c r="K2530" s="4" t="s">
        <v>61</v>
      </c>
      <c r="L2530" s="4" t="s">
        <v>62</v>
      </c>
      <c r="M2530" s="58" t="s">
        <v>28</v>
      </c>
    </row>
    <row r="2531" spans="1:13" ht="16.5" thickBot="1">
      <c r="A2531" s="28" t="s">
        <v>30</v>
      </c>
      <c r="B2531" s="47" t="s">
        <v>47</v>
      </c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9"/>
    </row>
    <row r="2532" spans="1:13" ht="16.5" thickBot="1">
      <c r="A2532" s="28" t="s">
        <v>31</v>
      </c>
      <c r="B2532" s="47" t="s">
        <v>47</v>
      </c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9"/>
    </row>
    <row r="2533" spans="1:13" ht="16.5" thickBot="1">
      <c r="A2533" s="28" t="s">
        <v>32</v>
      </c>
      <c r="B2533" s="47" t="s">
        <v>47</v>
      </c>
      <c r="C2533" s="48"/>
      <c r="D2533" s="48"/>
      <c r="E2533" s="48"/>
      <c r="F2533" s="48"/>
      <c r="G2533" s="48"/>
      <c r="H2533" s="48"/>
      <c r="I2533" s="48"/>
      <c r="J2533" s="48"/>
      <c r="K2533" s="48" t="e">
        <f>(J2484-K2485)/J2484</f>
        <v>#VALUE!</v>
      </c>
      <c r="L2533" s="48"/>
      <c r="M2533" s="6" t="s">
        <v>243</v>
      </c>
    </row>
    <row r="2534" spans="1:13" ht="16.5" thickBot="1">
      <c r="A2534" s="28" t="s">
        <v>33</v>
      </c>
      <c r="B2534" s="47" t="s">
        <v>47</v>
      </c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9"/>
    </row>
    <row r="2535" spans="1:13" ht="16.5" thickBot="1">
      <c r="A2535" s="28" t="s">
        <v>34</v>
      </c>
      <c r="B2535" s="47" t="s">
        <v>47</v>
      </c>
      <c r="C2535" s="48" t="e">
        <f t="shared" ref="C2535:L2542" si="436">(B2486-C2487)/B2486</f>
        <v>#VALUE!</v>
      </c>
      <c r="D2535" s="48" t="e">
        <f t="shared" si="436"/>
        <v>#VALUE!</v>
      </c>
      <c r="E2535" s="48" t="e">
        <f t="shared" si="436"/>
        <v>#VALUE!</v>
      </c>
      <c r="F2535" s="48"/>
      <c r="G2535" s="48" t="e">
        <f t="shared" si="436"/>
        <v>#VALUE!</v>
      </c>
      <c r="H2535" s="48" t="e">
        <f t="shared" si="436"/>
        <v>#VALUE!</v>
      </c>
      <c r="I2535" s="48"/>
      <c r="J2535" s="48" t="e">
        <f t="shared" si="436"/>
        <v>#VALUE!</v>
      </c>
      <c r="K2535" s="48" t="e">
        <f t="shared" si="436"/>
        <v>#VALUE!</v>
      </c>
      <c r="L2535" s="48"/>
      <c r="M2535" s="49">
        <v>-183.21428571428572</v>
      </c>
    </row>
    <row r="2536" spans="1:13" ht="16.5" thickBot="1">
      <c r="A2536" s="28" t="s">
        <v>35</v>
      </c>
      <c r="B2536" s="47" t="s">
        <v>47</v>
      </c>
      <c r="C2536" s="48">
        <f t="shared" si="436"/>
        <v>2.1276595744680851E-2</v>
      </c>
      <c r="D2536" s="48">
        <f t="shared" si="436"/>
        <v>-8.8757396449704144E-3</v>
      </c>
      <c r="E2536" s="48">
        <f t="shared" si="436"/>
        <v>0</v>
      </c>
      <c r="F2536" s="48">
        <f t="shared" si="436"/>
        <v>-1.7730496453900711E-2</v>
      </c>
      <c r="G2536" s="48">
        <f t="shared" si="436"/>
        <v>-8.7108013937282236E-2</v>
      </c>
      <c r="H2536" s="48">
        <f t="shared" si="436"/>
        <v>-3.0612244897959183E-2</v>
      </c>
      <c r="I2536" s="48">
        <f t="shared" si="436"/>
        <v>0</v>
      </c>
      <c r="J2536" s="48">
        <f t="shared" si="436"/>
        <v>-7.2243346007604556E-2</v>
      </c>
      <c r="K2536" s="48">
        <f t="shared" si="436"/>
        <v>1.4652014652014652E-2</v>
      </c>
      <c r="L2536" s="48">
        <f t="shared" si="436"/>
        <v>-2.553191489361702E-2</v>
      </c>
      <c r="M2536" s="49">
        <v>-2.0617314543863861E-2</v>
      </c>
    </row>
    <row r="2537" spans="1:13" ht="16.5" thickBot="1">
      <c r="A2537" s="28" t="s">
        <v>36</v>
      </c>
      <c r="B2537" s="47" t="s">
        <v>47</v>
      </c>
      <c r="C2537" s="48">
        <f t="shared" si="436"/>
        <v>-0.5</v>
      </c>
      <c r="D2537" s="48">
        <f t="shared" si="436"/>
        <v>-1.0869565217391304E-2</v>
      </c>
      <c r="E2537" s="48">
        <f t="shared" si="436"/>
        <v>0</v>
      </c>
      <c r="F2537" s="48">
        <f t="shared" si="436"/>
        <v>-7.7170418006430874E-2</v>
      </c>
      <c r="G2537" s="48">
        <f t="shared" si="436"/>
        <v>-5.2264808362369339E-2</v>
      </c>
      <c r="H2537" s="48">
        <f t="shared" si="436"/>
        <v>6.41025641025641E-3</v>
      </c>
      <c r="I2537" s="48">
        <f t="shared" si="436"/>
        <v>-6.6006600660066007E-3</v>
      </c>
      <c r="J2537" s="48">
        <f t="shared" si="436"/>
        <v>7.0921985815602835E-3</v>
      </c>
      <c r="K2537" s="48">
        <f t="shared" si="436"/>
        <v>6.0283687943262408E-2</v>
      </c>
      <c r="L2537" s="48">
        <f t="shared" si="436"/>
        <v>2.9739776951672861E-2</v>
      </c>
      <c r="M2537" s="49">
        <v>-5.4337953176544621E-2</v>
      </c>
    </row>
    <row r="2538" spans="1:13" ht="16.5" thickBot="1">
      <c r="A2538" s="28" t="s">
        <v>37</v>
      </c>
      <c r="B2538" s="47" t="s">
        <v>47</v>
      </c>
      <c r="C2538" s="48">
        <f t="shared" si="436"/>
        <v>-4.1775456919060053E-2</v>
      </c>
      <c r="D2538" s="48">
        <f t="shared" si="436"/>
        <v>3.2338308457711441E-2</v>
      </c>
      <c r="E2538" s="48">
        <f t="shared" si="436"/>
        <v>-4.8387096774193547E-2</v>
      </c>
      <c r="F2538" s="48">
        <f t="shared" si="436"/>
        <v>-8.7976539589442824E-3</v>
      </c>
      <c r="G2538" s="48">
        <f t="shared" si="436"/>
        <v>-2.6865671641791045E-2</v>
      </c>
      <c r="H2538" s="48">
        <f t="shared" si="436"/>
        <v>5.9602649006622516E-2</v>
      </c>
      <c r="I2538" s="48">
        <f t="shared" si="436"/>
        <v>9.6774193548387101E-3</v>
      </c>
      <c r="J2538" s="48">
        <f t="shared" si="436"/>
        <v>-1.3114754098360656E-2</v>
      </c>
      <c r="K2538" s="48">
        <f t="shared" si="436"/>
        <v>3.214285714285714E-2</v>
      </c>
      <c r="L2538" s="48">
        <f t="shared" si="436"/>
        <v>-3.7735849056603772E-2</v>
      </c>
      <c r="M2538" s="49">
        <v>-4.2915248486923548E-3</v>
      </c>
    </row>
    <row r="2539" spans="1:13" ht="16.5" thickBot="1">
      <c r="A2539" s="28" t="s">
        <v>38</v>
      </c>
      <c r="B2539" s="47" t="s">
        <v>47</v>
      </c>
      <c r="C2539" s="48">
        <f t="shared" si="436"/>
        <v>0.52956989247311825</v>
      </c>
      <c r="D2539" s="48">
        <f t="shared" si="436"/>
        <v>0.61403508771929827</v>
      </c>
      <c r="E2539" s="48">
        <f t="shared" si="436"/>
        <v>0.55012853470437018</v>
      </c>
      <c r="F2539" s="48">
        <f t="shared" si="436"/>
        <v>0.59487179487179487</v>
      </c>
      <c r="G2539" s="48">
        <f t="shared" si="436"/>
        <v>0.58139534883720934</v>
      </c>
      <c r="H2539" s="48">
        <f t="shared" si="436"/>
        <v>0.63662790697674421</v>
      </c>
      <c r="I2539" s="48">
        <f t="shared" si="436"/>
        <v>0.60915492957746475</v>
      </c>
      <c r="J2539" s="48">
        <f t="shared" si="436"/>
        <v>0.60912052117263848</v>
      </c>
      <c r="K2539" s="48">
        <f t="shared" si="436"/>
        <v>0.58252427184466016</v>
      </c>
      <c r="L2539" s="48">
        <f t="shared" si="436"/>
        <v>0.60147601476014756</v>
      </c>
      <c r="M2539" s="49">
        <v>0.59089043029374455</v>
      </c>
    </row>
    <row r="2540" spans="1:13" ht="16.5" thickBot="1">
      <c r="A2540" s="28" t="s">
        <v>39</v>
      </c>
      <c r="B2540" s="47" t="s">
        <v>47</v>
      </c>
      <c r="C2540" s="48">
        <f t="shared" si="436"/>
        <v>0.24774774774774774</v>
      </c>
      <c r="D2540" s="48">
        <f t="shared" si="436"/>
        <v>0.13142857142857142</v>
      </c>
      <c r="E2540" s="48">
        <f t="shared" si="436"/>
        <v>0.12337662337662338</v>
      </c>
      <c r="F2540" s="48">
        <f t="shared" si="436"/>
        <v>0.13714285714285715</v>
      </c>
      <c r="G2540" s="48">
        <f t="shared" si="436"/>
        <v>0.24683544303797469</v>
      </c>
      <c r="H2540" s="48">
        <f t="shared" si="436"/>
        <v>0.31944444444444442</v>
      </c>
      <c r="I2540" s="48">
        <f t="shared" si="436"/>
        <v>0.224</v>
      </c>
      <c r="J2540" s="48">
        <f t="shared" si="436"/>
        <v>0.32432432432432434</v>
      </c>
      <c r="K2540" s="48">
        <f t="shared" si="436"/>
        <v>0.25</v>
      </c>
      <c r="L2540" s="48">
        <f t="shared" si="436"/>
        <v>0.31782945736434109</v>
      </c>
      <c r="M2540" s="49">
        <v>0.23221294688668842</v>
      </c>
    </row>
    <row r="2541" spans="1:13" ht="16.5" thickBot="1">
      <c r="A2541" s="28" t="s">
        <v>40</v>
      </c>
      <c r="B2541" s="47" t="s">
        <v>47</v>
      </c>
      <c r="C2541" s="48">
        <f t="shared" si="436"/>
        <v>0.24324324324324326</v>
      </c>
      <c r="D2541" s="48">
        <f t="shared" si="436"/>
        <v>0.20958083832335328</v>
      </c>
      <c r="E2541" s="48">
        <f t="shared" si="436"/>
        <v>0.23684210526315788</v>
      </c>
      <c r="F2541" s="48">
        <f t="shared" si="436"/>
        <v>0.17037037037037037</v>
      </c>
      <c r="G2541" s="48">
        <f t="shared" si="436"/>
        <v>0.27152317880794702</v>
      </c>
      <c r="H2541" s="48">
        <f t="shared" si="436"/>
        <v>0.22689075630252101</v>
      </c>
      <c r="I2541" s="48">
        <f t="shared" si="436"/>
        <v>0.18367346938775511</v>
      </c>
      <c r="J2541" s="48">
        <f t="shared" si="436"/>
        <v>0.24742268041237114</v>
      </c>
      <c r="K2541" s="48">
        <f t="shared" si="436"/>
        <v>0.38666666666666666</v>
      </c>
      <c r="L2541" s="48">
        <f t="shared" si="436"/>
        <v>0.42222222222222222</v>
      </c>
      <c r="M2541" s="49">
        <v>0.25984355309996077</v>
      </c>
    </row>
    <row r="2542" spans="1:13" ht="16.5" thickBot="1">
      <c r="A2542" s="33" t="s">
        <v>41</v>
      </c>
      <c r="B2542" s="47" t="s">
        <v>47</v>
      </c>
      <c r="C2542" s="48">
        <f t="shared" si="436"/>
        <v>0.7734375</v>
      </c>
      <c r="D2542" s="48">
        <f t="shared" si="436"/>
        <v>0.7232142857142857</v>
      </c>
      <c r="E2542" s="48">
        <f t="shared" si="436"/>
        <v>0.89393939393939392</v>
      </c>
      <c r="F2542" s="48">
        <f t="shared" si="436"/>
        <v>0.83620689655172409</v>
      </c>
      <c r="G2542" s="48">
        <f t="shared" si="436"/>
        <v>0.7767857142857143</v>
      </c>
      <c r="H2542" s="48">
        <f t="shared" si="436"/>
        <v>0.81818181818181823</v>
      </c>
      <c r="I2542" s="48">
        <f t="shared" si="436"/>
        <v>0.84782608695652173</v>
      </c>
      <c r="J2542" s="48">
        <f t="shared" si="436"/>
        <v>0.51249999999999996</v>
      </c>
      <c r="K2542" s="48" t="e">
        <f t="shared" si="436"/>
        <v>#VALUE!</v>
      </c>
      <c r="L2542" s="48">
        <f>(K2493-L2494)/K2493</f>
        <v>0.76086956521739135</v>
      </c>
      <c r="M2542" s="6" t="s">
        <v>243</v>
      </c>
    </row>
    <row r="2543" spans="1:13" ht="17.25" thickTop="1" thickBot="1">
      <c r="A2543" s="64" t="s">
        <v>42</v>
      </c>
      <c r="B2543" s="51"/>
      <c r="C2543" s="51"/>
      <c r="D2543" s="51"/>
      <c r="E2543" s="51"/>
      <c r="F2543" s="51"/>
      <c r="G2543" s="51">
        <f t="shared" ref="G2543:L2543" si="437">(B2489-G2494)/B2489</f>
        <v>0.93472584856396868</v>
      </c>
      <c r="H2543" s="51">
        <f t="shared" si="437"/>
        <v>0.95024875621890548</v>
      </c>
      <c r="I2543" s="51">
        <f t="shared" si="437"/>
        <v>0.9623655913978495</v>
      </c>
      <c r="J2543" s="51">
        <f t="shared" si="437"/>
        <v>0.88563049853372433</v>
      </c>
      <c r="K2543" s="51" t="e">
        <f t="shared" si="437"/>
        <v>#VALUE!</v>
      </c>
      <c r="L2543" s="51">
        <f t="shared" si="437"/>
        <v>0.96357615894039739</v>
      </c>
      <c r="M2543" s="6" t="s">
        <v>243</v>
      </c>
    </row>
    <row r="2544" spans="1:13" ht="32.25" thickBot="1">
      <c r="A2544" s="64" t="s">
        <v>67</v>
      </c>
      <c r="B2544" s="53"/>
      <c r="C2544" s="53"/>
      <c r="D2544" s="53"/>
      <c r="E2544" s="53"/>
      <c r="F2544" s="53"/>
      <c r="G2544" s="53"/>
      <c r="H2544" s="53"/>
      <c r="I2544" s="53"/>
      <c r="J2544" s="54"/>
      <c r="K2544" s="54" t="e">
        <f>AVERAGE(G2543:K2543)</f>
        <v>#VALUE!</v>
      </c>
      <c r="L2544" s="54" t="e">
        <f>AVERAGE(H2543:L2543)</f>
        <v>#VALUE!</v>
      </c>
      <c r="M2544" s="54"/>
    </row>
    <row r="2545" spans="1:14" ht="15.75">
      <c r="A2545" s="18"/>
      <c r="B2545" s="20"/>
      <c r="C2545" s="20"/>
      <c r="D2545" s="20"/>
      <c r="E2545" s="20"/>
      <c r="F2545" s="20"/>
      <c r="G2545" s="19"/>
      <c r="H2545" s="19"/>
      <c r="I2545" s="19"/>
      <c r="J2545" s="19"/>
      <c r="K2545" s="19"/>
      <c r="L2545" s="19"/>
    </row>
    <row r="2546" spans="1:14" ht="16.5" thickBot="1">
      <c r="A2546" s="50"/>
      <c r="B2546" s="53"/>
      <c r="C2546" s="53"/>
      <c r="D2546" s="53"/>
      <c r="E2546" s="53"/>
      <c r="F2546" s="53"/>
      <c r="G2546" s="53"/>
      <c r="H2546" s="53"/>
      <c r="I2546" s="53"/>
      <c r="J2546" s="54"/>
      <c r="K2546" s="54"/>
      <c r="L2546" s="54"/>
      <c r="M2546" s="54"/>
      <c r="N2546" s="54"/>
    </row>
    <row r="2548" spans="1:14" ht="15.75">
      <c r="A2548" s="1" t="s">
        <v>170</v>
      </c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</row>
    <row r="2549" spans="1:14" ht="16.5" thickBo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</row>
    <row r="2550" spans="1:14" ht="16.5" thickBot="1">
      <c r="A2550" s="3"/>
      <c r="B2550" s="4" t="s">
        <v>1</v>
      </c>
      <c r="C2550" s="4" t="s">
        <v>2</v>
      </c>
      <c r="D2550" s="4" t="s">
        <v>3</v>
      </c>
      <c r="E2550" s="4" t="s">
        <v>4</v>
      </c>
      <c r="F2550" s="4" t="s">
        <v>5</v>
      </c>
      <c r="G2550" s="4" t="s">
        <v>6</v>
      </c>
      <c r="H2550" s="4" t="s">
        <v>7</v>
      </c>
      <c r="I2550" s="4" t="s">
        <v>8</v>
      </c>
      <c r="J2550" s="4" t="s">
        <v>9</v>
      </c>
      <c r="K2550" s="4" t="s">
        <v>10</v>
      </c>
      <c r="L2550" s="4" t="s">
        <v>11</v>
      </c>
    </row>
    <row r="2551" spans="1:14" ht="16.5" thickBot="1">
      <c r="A2551" s="5" t="s">
        <v>12</v>
      </c>
      <c r="B2551" s="6">
        <v>138</v>
      </c>
      <c r="C2551" s="6">
        <v>115</v>
      </c>
      <c r="D2551" s="6">
        <v>113</v>
      </c>
      <c r="E2551" s="6">
        <v>103</v>
      </c>
      <c r="F2551" s="6">
        <v>184</v>
      </c>
      <c r="G2551" s="6"/>
      <c r="H2551" s="6"/>
      <c r="I2551" s="6"/>
      <c r="J2551" s="6"/>
      <c r="K2551" s="6"/>
      <c r="L2551" s="6" t="s">
        <v>243</v>
      </c>
    </row>
    <row r="2552" spans="1:14" ht="16.5" thickBot="1">
      <c r="A2552" s="5">
        <v>1</v>
      </c>
      <c r="B2552" s="6">
        <v>172</v>
      </c>
      <c r="C2552" s="6">
        <v>145</v>
      </c>
      <c r="D2552" s="6">
        <v>135</v>
      </c>
      <c r="E2552" s="6">
        <v>119</v>
      </c>
      <c r="F2552" s="6">
        <v>130</v>
      </c>
    </row>
    <row r="2553" spans="1:14" ht="16.5" thickBot="1">
      <c r="A2553" s="5">
        <v>2</v>
      </c>
      <c r="B2553" s="6">
        <v>189</v>
      </c>
      <c r="C2553" s="6">
        <v>203</v>
      </c>
      <c r="D2553" s="6">
        <v>172</v>
      </c>
      <c r="E2553" s="6">
        <v>127</v>
      </c>
      <c r="F2553" s="6">
        <v>124</v>
      </c>
    </row>
    <row r="2554" spans="1:14" ht="16.5" thickBot="1">
      <c r="A2554" s="5">
        <v>3</v>
      </c>
      <c r="B2554" s="6">
        <v>227</v>
      </c>
      <c r="C2554" s="6">
        <v>200</v>
      </c>
      <c r="D2554" s="6">
        <v>204</v>
      </c>
      <c r="E2554" s="6">
        <v>144</v>
      </c>
      <c r="F2554" s="6">
        <v>123</v>
      </c>
    </row>
    <row r="2555" spans="1:14" ht="16.5" thickBot="1">
      <c r="A2555" s="5">
        <v>4</v>
      </c>
      <c r="B2555" s="6">
        <v>236</v>
      </c>
      <c r="C2555" s="6">
        <v>264</v>
      </c>
      <c r="D2555" s="6">
        <v>224</v>
      </c>
      <c r="E2555" s="6">
        <v>190</v>
      </c>
      <c r="F2555" s="6">
        <v>141</v>
      </c>
      <c r="L2555" s="6" t="s">
        <v>243</v>
      </c>
    </row>
    <row r="2556" spans="1:14" ht="16.5" thickBot="1">
      <c r="A2556" s="5">
        <v>5</v>
      </c>
      <c r="B2556" s="6">
        <v>264</v>
      </c>
      <c r="C2556" s="6">
        <v>281</v>
      </c>
      <c r="D2556" s="6">
        <v>287</v>
      </c>
      <c r="E2556" s="6">
        <v>250</v>
      </c>
      <c r="F2556" s="6">
        <v>203</v>
      </c>
      <c r="G2556" s="6">
        <v>224</v>
      </c>
      <c r="H2556" s="6">
        <v>248</v>
      </c>
      <c r="I2556" s="6">
        <v>229</v>
      </c>
      <c r="J2556" s="6">
        <v>158</v>
      </c>
      <c r="K2556" s="6">
        <v>221</v>
      </c>
      <c r="L2556" s="6">
        <v>177</v>
      </c>
    </row>
    <row r="2557" spans="1:14" ht="16.5" thickBot="1">
      <c r="A2557" s="5">
        <v>6</v>
      </c>
      <c r="B2557" s="6">
        <v>345</v>
      </c>
      <c r="C2557" s="6">
        <v>310</v>
      </c>
      <c r="D2557" s="6">
        <v>333</v>
      </c>
      <c r="E2557" s="6">
        <v>329</v>
      </c>
      <c r="F2557" s="6">
        <v>291</v>
      </c>
      <c r="G2557" s="6">
        <v>268</v>
      </c>
      <c r="H2557" s="6">
        <v>212</v>
      </c>
      <c r="I2557" s="6">
        <v>253</v>
      </c>
      <c r="J2557" s="6">
        <v>200</v>
      </c>
      <c r="K2557" s="6">
        <v>211</v>
      </c>
      <c r="L2557" s="6">
        <v>225</v>
      </c>
    </row>
    <row r="2558" spans="1:14" ht="16.5" thickBot="1">
      <c r="A2558" s="5">
        <v>7</v>
      </c>
      <c r="B2558" s="6">
        <v>360</v>
      </c>
      <c r="C2558" s="6">
        <v>347</v>
      </c>
      <c r="D2558" s="6">
        <v>324</v>
      </c>
      <c r="E2558" s="6">
        <v>333</v>
      </c>
      <c r="F2558" s="6">
        <v>324</v>
      </c>
      <c r="G2558" s="6">
        <v>302</v>
      </c>
      <c r="H2558" s="6">
        <v>297</v>
      </c>
      <c r="I2558" s="6">
        <v>229</v>
      </c>
      <c r="J2558" s="6">
        <v>242</v>
      </c>
      <c r="K2558" s="6">
        <v>202</v>
      </c>
      <c r="L2558" s="6">
        <v>228</v>
      </c>
    </row>
    <row r="2559" spans="1:14" ht="16.5" thickBot="1">
      <c r="A2559" s="5">
        <v>8</v>
      </c>
      <c r="B2559" s="6">
        <v>330</v>
      </c>
      <c r="C2559" s="6">
        <v>331</v>
      </c>
      <c r="D2559" s="6">
        <v>330</v>
      </c>
      <c r="E2559" s="6">
        <v>267</v>
      </c>
      <c r="F2559" s="6">
        <v>279</v>
      </c>
      <c r="G2559" s="6">
        <v>276</v>
      </c>
      <c r="H2559" s="6">
        <v>303</v>
      </c>
      <c r="I2559" s="6">
        <v>290</v>
      </c>
      <c r="J2559" s="6">
        <v>192</v>
      </c>
      <c r="K2559" s="6">
        <v>209</v>
      </c>
      <c r="L2559" s="6">
        <v>198</v>
      </c>
    </row>
    <row r="2560" spans="1:14" ht="16.5" thickBot="1">
      <c r="A2560" s="5">
        <v>9</v>
      </c>
      <c r="B2560" s="6">
        <v>103</v>
      </c>
      <c r="C2560" s="6">
        <v>277</v>
      </c>
      <c r="D2560" s="6">
        <v>209</v>
      </c>
      <c r="E2560" s="6">
        <v>108</v>
      </c>
      <c r="F2560" s="6">
        <v>97</v>
      </c>
      <c r="G2560" s="6">
        <v>124</v>
      </c>
      <c r="H2560" s="6">
        <v>98</v>
      </c>
      <c r="I2560" s="6">
        <v>105</v>
      </c>
      <c r="J2560" s="6">
        <v>81</v>
      </c>
      <c r="K2560" s="6">
        <v>92</v>
      </c>
      <c r="L2560" s="6">
        <v>84</v>
      </c>
    </row>
    <row r="2561" spans="1:12" ht="16.5" thickBot="1">
      <c r="A2561" s="5">
        <v>10</v>
      </c>
      <c r="B2561" s="6">
        <v>68</v>
      </c>
      <c r="C2561" s="6">
        <v>82</v>
      </c>
      <c r="D2561" s="6">
        <v>249</v>
      </c>
      <c r="E2561" s="6">
        <v>112</v>
      </c>
      <c r="F2561" s="6">
        <v>99</v>
      </c>
      <c r="G2561" s="6">
        <v>68</v>
      </c>
      <c r="H2561" s="6">
        <v>60</v>
      </c>
      <c r="I2561" s="6">
        <v>82</v>
      </c>
      <c r="J2561" s="6">
        <v>67</v>
      </c>
      <c r="K2561" s="6">
        <v>65</v>
      </c>
      <c r="L2561" s="6">
        <v>55</v>
      </c>
    </row>
    <row r="2562" spans="1:12" ht="16.5" thickBot="1">
      <c r="A2562" s="5">
        <v>11</v>
      </c>
      <c r="B2562" s="6">
        <v>44</v>
      </c>
      <c r="C2562" s="6">
        <v>77</v>
      </c>
      <c r="D2562" s="6">
        <v>97</v>
      </c>
      <c r="E2562" s="6">
        <v>54</v>
      </c>
      <c r="F2562" s="6">
        <v>84</v>
      </c>
      <c r="G2562" s="6">
        <v>70</v>
      </c>
      <c r="H2562" s="6">
        <v>42</v>
      </c>
      <c r="I2562" s="6">
        <v>47</v>
      </c>
      <c r="J2562" s="6">
        <v>61</v>
      </c>
      <c r="K2562" s="6">
        <v>31</v>
      </c>
      <c r="L2562" s="6">
        <v>40</v>
      </c>
    </row>
    <row r="2563" spans="1:12" ht="16.5" thickBot="1">
      <c r="A2563" s="5">
        <v>12</v>
      </c>
      <c r="B2563" s="6">
        <v>14</v>
      </c>
      <c r="C2563" s="6">
        <v>59</v>
      </c>
      <c r="D2563" s="6">
        <v>81</v>
      </c>
      <c r="E2563" s="6">
        <v>14</v>
      </c>
      <c r="F2563" s="6">
        <v>18</v>
      </c>
      <c r="G2563" s="6">
        <v>12</v>
      </c>
      <c r="H2563" s="6">
        <v>15</v>
      </c>
      <c r="I2563" s="6" t="s">
        <v>243</v>
      </c>
      <c r="J2563" s="6">
        <v>12</v>
      </c>
    </row>
    <row r="2564" spans="1:12" ht="16.5" thickBot="1">
      <c r="A2564" s="5" t="s">
        <v>13</v>
      </c>
      <c r="B2564" s="6"/>
      <c r="C2564" s="6"/>
      <c r="D2564" s="6"/>
      <c r="E2564" s="6"/>
      <c r="F2564" s="55"/>
      <c r="G2564" s="8"/>
      <c r="H2564" s="8"/>
      <c r="I2564" s="8"/>
      <c r="J2564" s="8"/>
      <c r="K2564" s="8"/>
      <c r="L2564" s="9"/>
    </row>
    <row r="2565" spans="1:12" ht="32.25" thickBot="1">
      <c r="A2565" s="10" t="s">
        <v>14</v>
      </c>
      <c r="B2565" s="11">
        <v>2490</v>
      </c>
      <c r="C2565" s="11">
        <v>2691</v>
      </c>
      <c r="D2565" s="11">
        <v>2758</v>
      </c>
      <c r="E2565" s="11">
        <v>2150</v>
      </c>
      <c r="F2565" s="11">
        <v>2097</v>
      </c>
      <c r="G2565" s="11">
        <v>1344</v>
      </c>
      <c r="H2565" s="11">
        <v>1275</v>
      </c>
      <c r="I2565" s="6" t="s">
        <v>243</v>
      </c>
      <c r="J2565" s="11">
        <v>1013</v>
      </c>
      <c r="K2565" s="11">
        <v>1031</v>
      </c>
      <c r="L2565" s="11">
        <v>1009</v>
      </c>
    </row>
    <row r="2566" spans="1:12" ht="48" thickBot="1">
      <c r="A2566" s="10" t="s">
        <v>15</v>
      </c>
      <c r="B2566" s="56"/>
      <c r="C2566" s="12">
        <f t="shared" ref="C2566:L2566" si="438">((C2565-B2565)/B2565)</f>
        <v>8.0722891566265054E-2</v>
      </c>
      <c r="D2566" s="12">
        <f t="shared" si="438"/>
        <v>2.489780750650316E-2</v>
      </c>
      <c r="E2566" s="12">
        <f t="shared" si="438"/>
        <v>-0.22044960116026105</v>
      </c>
      <c r="F2566" s="12">
        <f t="shared" si="438"/>
        <v>-2.4651162790697675E-2</v>
      </c>
      <c r="G2566" s="12">
        <f t="shared" si="438"/>
        <v>-0.35908440629470673</v>
      </c>
      <c r="H2566" s="12">
        <f t="shared" si="438"/>
        <v>-5.1339285714285712E-2</v>
      </c>
      <c r="I2566" s="12" t="e">
        <f t="shared" si="438"/>
        <v>#VALUE!</v>
      </c>
      <c r="J2566" s="12" t="e">
        <f t="shared" si="438"/>
        <v>#VALUE!</v>
      </c>
      <c r="K2566" s="12">
        <f t="shared" si="438"/>
        <v>1.7769002961500493E-2</v>
      </c>
      <c r="L2566" s="12">
        <f t="shared" si="438"/>
        <v>-2.133850630455868E-2</v>
      </c>
    </row>
    <row r="2567" spans="1:12" ht="48" thickBot="1">
      <c r="A2567" s="10" t="s">
        <v>16</v>
      </c>
      <c r="B2567" s="12"/>
      <c r="C2567" s="12"/>
      <c r="D2567" s="12"/>
      <c r="E2567" s="12"/>
      <c r="F2567" s="13"/>
      <c r="G2567" s="13">
        <f t="shared" ref="G2567:L2567" si="439">(G2565-B2565)/B2565</f>
        <v>-0.46024096385542168</v>
      </c>
      <c r="H2567" s="13">
        <f t="shared" si="439"/>
        <v>-0.52619843924191745</v>
      </c>
      <c r="I2567" s="13" t="e">
        <f t="shared" si="439"/>
        <v>#VALUE!</v>
      </c>
      <c r="J2567" s="13">
        <f t="shared" si="439"/>
        <v>-0.52883720930232558</v>
      </c>
      <c r="K2567" s="13">
        <f t="shared" si="439"/>
        <v>-0.50834525512637097</v>
      </c>
      <c r="L2567" s="13">
        <f t="shared" si="439"/>
        <v>-0.24925595238095238</v>
      </c>
    </row>
    <row r="2568" spans="1:12" ht="48" thickBot="1">
      <c r="A2568" s="10" t="s">
        <v>17</v>
      </c>
      <c r="B2568" s="12"/>
      <c r="C2568" s="12"/>
      <c r="D2568" s="12"/>
      <c r="E2568" s="12"/>
      <c r="F2568" s="12"/>
      <c r="G2568" s="12"/>
      <c r="H2568" s="12"/>
      <c r="I2568" s="12"/>
      <c r="J2568" s="12"/>
      <c r="K2568" s="13"/>
      <c r="L2568" s="13">
        <f>(L2565-B2565)/B2565</f>
        <v>-0.59477911646586346</v>
      </c>
    </row>
    <row r="2569" spans="1:12" ht="32.25" thickBot="1">
      <c r="A2569" s="10" t="s">
        <v>18</v>
      </c>
      <c r="B2569" s="14">
        <v>4972</v>
      </c>
      <c r="C2569" s="14">
        <v>5004</v>
      </c>
      <c r="D2569" s="14">
        <v>4820</v>
      </c>
      <c r="E2569" s="14">
        <v>4560</v>
      </c>
      <c r="F2569" s="14">
        <v>4520</v>
      </c>
      <c r="G2569" s="67">
        <v>4323</v>
      </c>
      <c r="H2569" s="67">
        <v>4391</v>
      </c>
      <c r="I2569" s="67">
        <v>4224</v>
      </c>
      <c r="J2569" s="67">
        <v>4199</v>
      </c>
      <c r="K2569" s="67">
        <v>3803</v>
      </c>
      <c r="L2569" s="68">
        <v>3722</v>
      </c>
    </row>
    <row r="2570" spans="1:12" ht="63.75" thickBot="1">
      <c r="A2570" s="10" t="s">
        <v>19</v>
      </c>
      <c r="B2570" s="16"/>
      <c r="C2570" s="12">
        <f t="shared" ref="C2570:L2570" si="440">(C2569-B2569)/B2569</f>
        <v>6.4360418342719224E-3</v>
      </c>
      <c r="D2570" s="12">
        <f t="shared" si="440"/>
        <v>-3.6770583533173459E-2</v>
      </c>
      <c r="E2570" s="12">
        <f t="shared" si="440"/>
        <v>-5.3941908713692949E-2</v>
      </c>
      <c r="F2570" s="12">
        <f t="shared" si="440"/>
        <v>-8.771929824561403E-3</v>
      </c>
      <c r="G2570" s="12">
        <f t="shared" si="440"/>
        <v>-4.3584070796460178E-2</v>
      </c>
      <c r="H2570" s="12">
        <f t="shared" si="440"/>
        <v>1.5729817256534814E-2</v>
      </c>
      <c r="I2570" s="12">
        <f t="shared" si="440"/>
        <v>-3.8032338874971532E-2</v>
      </c>
      <c r="J2570" s="12">
        <f t="shared" si="440"/>
        <v>-5.918560606060606E-3</v>
      </c>
      <c r="K2570" s="12">
        <f t="shared" si="440"/>
        <v>-9.4308168611574178E-2</v>
      </c>
      <c r="L2570" s="12">
        <f t="shared" si="440"/>
        <v>-2.1298974493820667E-2</v>
      </c>
    </row>
    <row r="2571" spans="1:12" ht="63.75" thickBot="1">
      <c r="A2571" s="10" t="s">
        <v>20</v>
      </c>
      <c r="B2571" s="16"/>
      <c r="C2571" s="17"/>
      <c r="D2571" s="17"/>
      <c r="E2571" s="17"/>
      <c r="F2571" s="17"/>
      <c r="G2571" s="12">
        <f t="shared" ref="G2571:L2571" si="441">(G2569-B2569)/B2569</f>
        <v>-0.13053097345132744</v>
      </c>
      <c r="H2571" s="12">
        <f t="shared" si="441"/>
        <v>-0.12250199840127898</v>
      </c>
      <c r="I2571" s="12">
        <f t="shared" si="441"/>
        <v>-0.12365145228215768</v>
      </c>
      <c r="J2571" s="12">
        <f t="shared" si="441"/>
        <v>-7.9166666666666663E-2</v>
      </c>
      <c r="K2571" s="12">
        <f t="shared" si="441"/>
        <v>-0.15862831858407081</v>
      </c>
      <c r="L2571" s="12">
        <f t="shared" si="441"/>
        <v>-0.13902382604672681</v>
      </c>
    </row>
    <row r="2572" spans="1:12" ht="63.75" thickBot="1">
      <c r="A2572" s="10" t="s">
        <v>21</v>
      </c>
      <c r="B2572" s="16"/>
      <c r="C2572" s="17"/>
      <c r="D2572" s="17"/>
      <c r="E2572" s="17"/>
      <c r="F2572" s="17"/>
      <c r="G2572" s="12"/>
      <c r="H2572" s="12"/>
      <c r="I2572" s="12"/>
      <c r="J2572" s="12"/>
      <c r="K2572" s="12"/>
      <c r="L2572" s="12">
        <f>(L2569-B2569)/B2569</f>
        <v>-0.25140788415124699</v>
      </c>
    </row>
    <row r="2573" spans="1:12" ht="32.25" thickBot="1">
      <c r="A2573" s="10" t="s">
        <v>22</v>
      </c>
      <c r="B2573" s="12">
        <f t="shared" ref="B2573:L2573" si="442">B2565/B2569</f>
        <v>0.50080450522928399</v>
      </c>
      <c r="C2573" s="12">
        <f t="shared" si="442"/>
        <v>0.53776978417266186</v>
      </c>
      <c r="D2573" s="12">
        <f t="shared" si="442"/>
        <v>0.57219917012448129</v>
      </c>
      <c r="E2573" s="12">
        <f t="shared" si="442"/>
        <v>0.47149122807017546</v>
      </c>
      <c r="F2573" s="12">
        <f t="shared" si="442"/>
        <v>0.46393805309734515</v>
      </c>
      <c r="G2573" s="12">
        <f t="shared" si="442"/>
        <v>0.31089521165857043</v>
      </c>
      <c r="H2573" s="12">
        <f t="shared" si="442"/>
        <v>0.29036665907538145</v>
      </c>
      <c r="I2573" s="12" t="e">
        <f t="shared" si="442"/>
        <v>#VALUE!</v>
      </c>
      <c r="J2573" s="12">
        <f t="shared" si="442"/>
        <v>0.2412479161705168</v>
      </c>
      <c r="K2573" s="12">
        <f t="shared" si="442"/>
        <v>0.27110176176702605</v>
      </c>
      <c r="L2573" s="12">
        <f t="shared" si="442"/>
        <v>0.27109081139172486</v>
      </c>
    </row>
    <row r="2574" spans="1:12" ht="63">
      <c r="A2574" s="18" t="s">
        <v>23</v>
      </c>
      <c r="B2574" s="19"/>
      <c r="C2574" s="19">
        <f t="shared" ref="C2574:K2574" si="443">(C2573-B2573)</f>
        <v>3.6965278943377866E-2</v>
      </c>
      <c r="D2574" s="19">
        <f t="shared" si="443"/>
        <v>3.4429385951819436E-2</v>
      </c>
      <c r="E2574" s="19">
        <f t="shared" si="443"/>
        <v>-0.10070794205430583</v>
      </c>
      <c r="F2574" s="19">
        <f t="shared" si="443"/>
        <v>-7.5531749728303121E-3</v>
      </c>
      <c r="G2574" s="19">
        <f t="shared" si="443"/>
        <v>-0.15304284143877472</v>
      </c>
      <c r="H2574" s="19">
        <f t="shared" si="443"/>
        <v>-2.0528552583188975E-2</v>
      </c>
      <c r="I2574" s="19" t="e">
        <f t="shared" si="443"/>
        <v>#VALUE!</v>
      </c>
      <c r="J2574" s="19" t="e">
        <f t="shared" si="443"/>
        <v>#VALUE!</v>
      </c>
      <c r="K2574" s="19">
        <f t="shared" si="443"/>
        <v>2.9853845596509249E-2</v>
      </c>
      <c r="L2574" s="19">
        <f>(L2573-K2573)</f>
        <v>-1.0950375301188586E-5</v>
      </c>
    </row>
    <row r="2575" spans="1:12" ht="63">
      <c r="A2575" s="18" t="s">
        <v>24</v>
      </c>
      <c r="B2575" s="19"/>
      <c r="C2575" s="19"/>
      <c r="D2575" s="19"/>
      <c r="E2575" s="19"/>
      <c r="F2575" s="19"/>
      <c r="G2575" s="19">
        <f>G2573-B2573</f>
        <v>-0.18990929357071357</v>
      </c>
      <c r="H2575" s="19">
        <f t="shared" ref="H2575:K2575" si="444">H2573-C2573</f>
        <v>-0.24740312509728041</v>
      </c>
      <c r="I2575" s="19" t="e">
        <f t="shared" si="444"/>
        <v>#VALUE!</v>
      </c>
      <c r="J2575" s="19">
        <f t="shared" si="444"/>
        <v>-0.23024331189965866</v>
      </c>
      <c r="K2575" s="19">
        <f t="shared" si="444"/>
        <v>-0.1928362913303191</v>
      </c>
      <c r="L2575" s="19">
        <f>L2573-G2573</f>
        <v>-3.9804400266845563E-2</v>
      </c>
    </row>
    <row r="2576" spans="1:12" ht="63">
      <c r="A2576" s="18" t="s">
        <v>25</v>
      </c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>
        <f>L2573-B2573</f>
        <v>-0.22971369383755913</v>
      </c>
    </row>
    <row r="2577" spans="1:13" ht="15.75">
      <c r="A2577" s="18"/>
      <c r="B2577" s="20"/>
      <c r="C2577" s="20"/>
      <c r="D2577" s="20"/>
      <c r="E2577" s="20"/>
      <c r="F2577" s="20"/>
      <c r="G2577" s="19"/>
      <c r="H2577" s="19"/>
      <c r="I2577" s="19"/>
      <c r="J2577" s="19"/>
      <c r="K2577" s="19"/>
      <c r="L2577" s="19"/>
    </row>
    <row r="2578" spans="1:13" ht="15.75">
      <c r="A2578" s="21" t="s">
        <v>171</v>
      </c>
      <c r="B2578" s="21"/>
      <c r="C2578" s="21"/>
      <c r="D2578" s="21"/>
      <c r="E2578" s="21"/>
      <c r="F2578" s="21"/>
      <c r="G2578" s="22"/>
      <c r="H2578" s="22"/>
      <c r="I2578" s="22"/>
      <c r="J2578" s="22"/>
      <c r="K2578" s="22"/>
      <c r="L2578" s="22"/>
      <c r="M2578" s="23"/>
    </row>
    <row r="2579" spans="1:13" ht="16.5" thickBot="1">
      <c r="A2579" s="24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3"/>
    </row>
    <row r="2580" spans="1:13" ht="32.25" thickBot="1">
      <c r="A2580" s="57" t="s">
        <v>27</v>
      </c>
      <c r="B2580" s="4" t="s">
        <v>52</v>
      </c>
      <c r="C2580" s="4" t="s">
        <v>53</v>
      </c>
      <c r="D2580" s="4" t="s">
        <v>54</v>
      </c>
      <c r="E2580" s="4" t="s">
        <v>55</v>
      </c>
      <c r="F2580" s="4" t="s">
        <v>56</v>
      </c>
      <c r="G2580" s="4" t="s">
        <v>57</v>
      </c>
      <c r="H2580" s="4" t="s">
        <v>58</v>
      </c>
      <c r="I2580" s="4" t="s">
        <v>59</v>
      </c>
      <c r="J2580" s="4" t="s">
        <v>60</v>
      </c>
      <c r="K2580" s="4" t="s">
        <v>61</v>
      </c>
      <c r="L2580" s="4" t="s">
        <v>62</v>
      </c>
      <c r="M2580" s="58" t="s">
        <v>28</v>
      </c>
    </row>
    <row r="2581" spans="1:13" ht="16.5" thickBot="1">
      <c r="A2581" s="28" t="s">
        <v>29</v>
      </c>
      <c r="B2581" s="29" t="s">
        <v>47</v>
      </c>
      <c r="C2581" s="29">
        <f t="shared" ref="C2581:L2581" si="445">-C2551</f>
        <v>-115</v>
      </c>
      <c r="D2581" s="29">
        <f t="shared" si="445"/>
        <v>-113</v>
      </c>
      <c r="E2581" s="29">
        <f t="shared" si="445"/>
        <v>-103</v>
      </c>
      <c r="F2581" s="29">
        <f t="shared" si="445"/>
        <v>-184</v>
      </c>
      <c r="G2581" s="29"/>
      <c r="H2581" s="29"/>
      <c r="I2581" s="29"/>
      <c r="J2581" s="29"/>
      <c r="K2581" s="29"/>
      <c r="L2581" s="29" t="e">
        <f t="shared" si="445"/>
        <v>#VALUE!</v>
      </c>
      <c r="M2581" s="6" t="s">
        <v>243</v>
      </c>
    </row>
    <row r="2582" spans="1:13" ht="16.5" thickBot="1">
      <c r="A2582" s="28" t="s">
        <v>30</v>
      </c>
      <c r="B2582" s="59" t="s">
        <v>43</v>
      </c>
      <c r="C2582" s="34">
        <f t="shared" ref="C2582:L2593" si="446">B2551-C2552</f>
        <v>-7</v>
      </c>
      <c r="D2582" s="34">
        <f t="shared" si="446"/>
        <v>-20</v>
      </c>
      <c r="E2582" s="34">
        <f t="shared" si="446"/>
        <v>-6</v>
      </c>
      <c r="F2582" s="34">
        <f t="shared" si="446"/>
        <v>-27</v>
      </c>
      <c r="G2582" s="34">
        <f t="shared" si="446"/>
        <v>184</v>
      </c>
      <c r="H2582" s="34"/>
      <c r="I2582" s="34"/>
      <c r="J2582" s="34"/>
      <c r="K2582" s="34"/>
      <c r="L2582" s="34"/>
      <c r="M2582" s="32">
        <v>24.8</v>
      </c>
    </row>
    <row r="2583" spans="1:13" ht="16.5" thickBot="1">
      <c r="A2583" s="28" t="s">
        <v>31</v>
      </c>
      <c r="B2583" s="59" t="s">
        <v>43</v>
      </c>
      <c r="C2583" s="34">
        <f t="shared" si="446"/>
        <v>-31</v>
      </c>
      <c r="D2583" s="34">
        <f t="shared" si="446"/>
        <v>-27</v>
      </c>
      <c r="E2583" s="34">
        <f t="shared" si="446"/>
        <v>8</v>
      </c>
      <c r="F2583" s="34">
        <f t="shared" si="446"/>
        <v>-5</v>
      </c>
      <c r="G2583" s="34">
        <f t="shared" si="446"/>
        <v>130</v>
      </c>
      <c r="H2583" s="34"/>
      <c r="I2583" s="34"/>
      <c r="J2583" s="34"/>
      <c r="K2583" s="34"/>
      <c r="L2583" s="34"/>
      <c r="M2583" s="32">
        <v>15</v>
      </c>
    </row>
    <row r="2584" spans="1:13" ht="16.5" thickBot="1">
      <c r="A2584" s="28" t="s">
        <v>32</v>
      </c>
      <c r="B2584" s="59" t="s">
        <v>43</v>
      </c>
      <c r="C2584" s="34">
        <f t="shared" si="446"/>
        <v>-11</v>
      </c>
      <c r="D2584" s="34">
        <f t="shared" si="446"/>
        <v>-1</v>
      </c>
      <c r="E2584" s="34">
        <f t="shared" si="446"/>
        <v>28</v>
      </c>
      <c r="F2584" s="34">
        <f t="shared" si="446"/>
        <v>4</v>
      </c>
      <c r="G2584" s="34">
        <f t="shared" si="446"/>
        <v>124</v>
      </c>
      <c r="H2584" s="34"/>
      <c r="I2584" s="34"/>
      <c r="J2584" s="34"/>
      <c r="K2584" s="34"/>
      <c r="L2584" s="34"/>
      <c r="M2584" s="32">
        <v>28.8</v>
      </c>
    </row>
    <row r="2585" spans="1:13" ht="16.5" thickBot="1">
      <c r="A2585" s="28" t="s">
        <v>33</v>
      </c>
      <c r="B2585" s="59" t="s">
        <v>43</v>
      </c>
      <c r="C2585" s="34">
        <f t="shared" si="446"/>
        <v>-37</v>
      </c>
      <c r="D2585" s="34">
        <f t="shared" si="446"/>
        <v>-24</v>
      </c>
      <c r="E2585" s="34">
        <f t="shared" si="446"/>
        <v>14</v>
      </c>
      <c r="F2585" s="34">
        <f t="shared" si="446"/>
        <v>3</v>
      </c>
      <c r="G2585" s="34">
        <f t="shared" si="446"/>
        <v>123</v>
      </c>
      <c r="H2585" s="34"/>
      <c r="I2585" s="34"/>
      <c r="J2585" s="34"/>
      <c r="K2585" s="34"/>
      <c r="L2585" s="34" t="e">
        <f t="shared" si="446"/>
        <v>#VALUE!</v>
      </c>
      <c r="M2585" s="6" t="s">
        <v>243</v>
      </c>
    </row>
    <row r="2586" spans="1:13" ht="16.5" thickBot="1">
      <c r="A2586" s="28" t="s">
        <v>34</v>
      </c>
      <c r="B2586" s="59" t="s">
        <v>43</v>
      </c>
      <c r="C2586" s="34">
        <f t="shared" si="446"/>
        <v>-45</v>
      </c>
      <c r="D2586" s="34">
        <f t="shared" si="446"/>
        <v>-23</v>
      </c>
      <c r="E2586" s="34">
        <f t="shared" si="446"/>
        <v>-26</v>
      </c>
      <c r="F2586" s="34">
        <f t="shared" si="446"/>
        <v>-13</v>
      </c>
      <c r="G2586" s="34">
        <f t="shared" si="446"/>
        <v>-83</v>
      </c>
      <c r="H2586" s="34">
        <f t="shared" si="446"/>
        <v>-248</v>
      </c>
      <c r="I2586" s="34">
        <f t="shared" si="446"/>
        <v>-229</v>
      </c>
      <c r="J2586" s="34">
        <f t="shared" si="446"/>
        <v>-158</v>
      </c>
      <c r="K2586" s="34">
        <f t="shared" si="446"/>
        <v>-221</v>
      </c>
      <c r="L2586" s="34">
        <f t="shared" si="446"/>
        <v>-177</v>
      </c>
      <c r="M2586" s="32">
        <v>-122.3</v>
      </c>
    </row>
    <row r="2587" spans="1:13" ht="16.5" thickBot="1">
      <c r="A2587" s="28" t="s">
        <v>35</v>
      </c>
      <c r="B2587" s="59" t="s">
        <v>43</v>
      </c>
      <c r="C2587" s="34">
        <f t="shared" si="446"/>
        <v>-46</v>
      </c>
      <c r="D2587" s="34">
        <f t="shared" si="446"/>
        <v>-52</v>
      </c>
      <c r="E2587" s="34">
        <f t="shared" si="446"/>
        <v>-42</v>
      </c>
      <c r="F2587" s="34">
        <f t="shared" si="446"/>
        <v>-41</v>
      </c>
      <c r="G2587" s="34">
        <f t="shared" si="446"/>
        <v>-65</v>
      </c>
      <c r="H2587" s="34">
        <f t="shared" si="446"/>
        <v>12</v>
      </c>
      <c r="I2587" s="34">
        <f t="shared" si="446"/>
        <v>-5</v>
      </c>
      <c r="J2587" s="34">
        <f t="shared" si="446"/>
        <v>29</v>
      </c>
      <c r="K2587" s="34">
        <f t="shared" si="446"/>
        <v>-53</v>
      </c>
      <c r="L2587" s="34">
        <f t="shared" si="446"/>
        <v>-4</v>
      </c>
      <c r="M2587" s="32">
        <v>-26.7</v>
      </c>
    </row>
    <row r="2588" spans="1:13" ht="16.5" thickBot="1">
      <c r="A2588" s="28" t="s">
        <v>36</v>
      </c>
      <c r="B2588" s="59" t="s">
        <v>43</v>
      </c>
      <c r="C2588" s="34">
        <f t="shared" si="446"/>
        <v>-2</v>
      </c>
      <c r="D2588" s="34">
        <f t="shared" si="446"/>
        <v>-14</v>
      </c>
      <c r="E2588" s="34">
        <f t="shared" si="446"/>
        <v>0</v>
      </c>
      <c r="F2588" s="34">
        <f t="shared" si="446"/>
        <v>5</v>
      </c>
      <c r="G2588" s="34">
        <f t="shared" si="446"/>
        <v>-11</v>
      </c>
      <c r="H2588" s="34">
        <f t="shared" si="446"/>
        <v>-29</v>
      </c>
      <c r="I2588" s="34">
        <f t="shared" si="446"/>
        <v>-17</v>
      </c>
      <c r="J2588" s="34">
        <f t="shared" si="446"/>
        <v>11</v>
      </c>
      <c r="K2588" s="34">
        <f t="shared" si="446"/>
        <v>-2</v>
      </c>
      <c r="L2588" s="34">
        <f t="shared" si="446"/>
        <v>-17</v>
      </c>
      <c r="M2588" s="32">
        <v>-7.6</v>
      </c>
    </row>
    <row r="2589" spans="1:13" ht="16.5" thickBot="1">
      <c r="A2589" s="28" t="s">
        <v>37</v>
      </c>
      <c r="B2589" s="59" t="s">
        <v>43</v>
      </c>
      <c r="C2589" s="34">
        <f t="shared" si="446"/>
        <v>29</v>
      </c>
      <c r="D2589" s="34">
        <f t="shared" si="446"/>
        <v>17</v>
      </c>
      <c r="E2589" s="34">
        <f t="shared" si="446"/>
        <v>57</v>
      </c>
      <c r="F2589" s="34">
        <f t="shared" si="446"/>
        <v>54</v>
      </c>
      <c r="G2589" s="34">
        <f t="shared" si="446"/>
        <v>48</v>
      </c>
      <c r="H2589" s="34">
        <f t="shared" si="446"/>
        <v>-1</v>
      </c>
      <c r="I2589" s="34">
        <f t="shared" si="446"/>
        <v>7</v>
      </c>
      <c r="J2589" s="34">
        <f t="shared" si="446"/>
        <v>37</v>
      </c>
      <c r="K2589" s="34">
        <f t="shared" si="446"/>
        <v>33</v>
      </c>
      <c r="L2589" s="34">
        <f t="shared" si="446"/>
        <v>4</v>
      </c>
      <c r="M2589" s="32">
        <v>28.5</v>
      </c>
    </row>
    <row r="2590" spans="1:13" ht="16.5" thickBot="1">
      <c r="A2590" s="28" t="s">
        <v>38</v>
      </c>
      <c r="B2590" s="59" t="s">
        <v>43</v>
      </c>
      <c r="C2590" s="34">
        <f t="shared" si="446"/>
        <v>53</v>
      </c>
      <c r="D2590" s="34">
        <f t="shared" si="446"/>
        <v>122</v>
      </c>
      <c r="E2590" s="34">
        <f t="shared" si="446"/>
        <v>222</v>
      </c>
      <c r="F2590" s="34">
        <f t="shared" si="446"/>
        <v>170</v>
      </c>
      <c r="G2590" s="34">
        <f t="shared" si="446"/>
        <v>155</v>
      </c>
      <c r="H2590" s="34">
        <f t="shared" si="446"/>
        <v>178</v>
      </c>
      <c r="I2590" s="34">
        <f t="shared" si="446"/>
        <v>198</v>
      </c>
      <c r="J2590" s="34">
        <f t="shared" si="446"/>
        <v>209</v>
      </c>
      <c r="K2590" s="34">
        <f t="shared" si="446"/>
        <v>100</v>
      </c>
      <c r="L2590" s="34">
        <f t="shared" si="446"/>
        <v>125</v>
      </c>
      <c r="M2590" s="32">
        <v>153.19999999999999</v>
      </c>
    </row>
    <row r="2591" spans="1:13" ht="16.5" thickBot="1">
      <c r="A2591" s="28" t="s">
        <v>39</v>
      </c>
      <c r="B2591" s="59" t="s">
        <v>43</v>
      </c>
      <c r="C2591" s="34">
        <f t="shared" si="446"/>
        <v>21</v>
      </c>
      <c r="D2591" s="34">
        <f t="shared" si="446"/>
        <v>28</v>
      </c>
      <c r="E2591" s="34">
        <f t="shared" si="446"/>
        <v>97</v>
      </c>
      <c r="F2591" s="34">
        <f t="shared" si="446"/>
        <v>9</v>
      </c>
      <c r="G2591" s="34">
        <f t="shared" si="446"/>
        <v>29</v>
      </c>
      <c r="H2591" s="34">
        <f t="shared" si="446"/>
        <v>64</v>
      </c>
      <c r="I2591" s="34">
        <f t="shared" si="446"/>
        <v>16</v>
      </c>
      <c r="J2591" s="34">
        <f t="shared" si="446"/>
        <v>38</v>
      </c>
      <c r="K2591" s="34">
        <f t="shared" si="446"/>
        <v>16</v>
      </c>
      <c r="L2591" s="34">
        <f t="shared" si="446"/>
        <v>37</v>
      </c>
      <c r="M2591" s="32">
        <v>35.5</v>
      </c>
    </row>
    <row r="2592" spans="1:13" ht="16.5" thickBot="1">
      <c r="A2592" s="28" t="s">
        <v>40</v>
      </c>
      <c r="B2592" s="59" t="s">
        <v>43</v>
      </c>
      <c r="C2592" s="34">
        <f t="shared" si="446"/>
        <v>-9</v>
      </c>
      <c r="D2592" s="34">
        <f t="shared" si="446"/>
        <v>-15</v>
      </c>
      <c r="E2592" s="34">
        <f t="shared" si="446"/>
        <v>195</v>
      </c>
      <c r="F2592" s="34">
        <f t="shared" si="446"/>
        <v>28</v>
      </c>
      <c r="G2592" s="34">
        <f t="shared" si="446"/>
        <v>29</v>
      </c>
      <c r="H2592" s="34">
        <f t="shared" si="446"/>
        <v>26</v>
      </c>
      <c r="I2592" s="34">
        <f t="shared" si="446"/>
        <v>13</v>
      </c>
      <c r="J2592" s="34">
        <f t="shared" si="446"/>
        <v>21</v>
      </c>
      <c r="K2592" s="34">
        <f t="shared" si="446"/>
        <v>36</v>
      </c>
      <c r="L2592" s="34">
        <f t="shared" si="446"/>
        <v>25</v>
      </c>
      <c r="M2592" s="32">
        <v>34.9</v>
      </c>
    </row>
    <row r="2593" spans="1:13" ht="16.5" thickBot="1">
      <c r="A2593" s="33" t="s">
        <v>41</v>
      </c>
      <c r="B2593" s="60" t="s">
        <v>43</v>
      </c>
      <c r="C2593" s="34">
        <f t="shared" si="446"/>
        <v>-15</v>
      </c>
      <c r="D2593" s="34">
        <f t="shared" si="446"/>
        <v>-4</v>
      </c>
      <c r="E2593" s="34">
        <f t="shared" si="446"/>
        <v>83</v>
      </c>
      <c r="F2593" s="34">
        <f t="shared" si="446"/>
        <v>36</v>
      </c>
      <c r="G2593" s="34">
        <f t="shared" si="446"/>
        <v>72</v>
      </c>
      <c r="H2593" s="34">
        <f t="shared" si="446"/>
        <v>55</v>
      </c>
      <c r="I2593" s="34" t="e">
        <f t="shared" si="446"/>
        <v>#VALUE!</v>
      </c>
      <c r="J2593" s="34">
        <f t="shared" si="446"/>
        <v>35</v>
      </c>
      <c r="K2593" s="34">
        <f t="shared" si="446"/>
        <v>61</v>
      </c>
      <c r="L2593" s="34">
        <f>K2562-L2563</f>
        <v>31</v>
      </c>
      <c r="M2593" s="6" t="s">
        <v>243</v>
      </c>
    </row>
    <row r="2594" spans="1:13" ht="17.25" thickTop="1" thickBot="1">
      <c r="A2594" s="37" t="s">
        <v>42</v>
      </c>
      <c r="B2594" s="38" t="s">
        <v>43</v>
      </c>
      <c r="C2594" s="39" t="s">
        <v>47</v>
      </c>
      <c r="D2594" s="39" t="s">
        <v>47</v>
      </c>
      <c r="E2594" s="39" t="s">
        <v>47</v>
      </c>
      <c r="F2594" s="39" t="s">
        <v>47</v>
      </c>
      <c r="G2594" s="39">
        <f t="shared" ref="G2594:L2594" si="447">B2558-G2563</f>
        <v>348</v>
      </c>
      <c r="H2594" s="39">
        <f t="shared" si="447"/>
        <v>332</v>
      </c>
      <c r="I2594" s="39" t="e">
        <f t="shared" si="447"/>
        <v>#VALUE!</v>
      </c>
      <c r="J2594" s="39">
        <f t="shared" si="447"/>
        <v>321</v>
      </c>
      <c r="K2594" s="39">
        <f t="shared" si="447"/>
        <v>324</v>
      </c>
      <c r="L2594" s="39">
        <f t="shared" si="447"/>
        <v>302</v>
      </c>
      <c r="M2594" s="6" t="s">
        <v>243</v>
      </c>
    </row>
    <row r="2595" spans="1:13" ht="15.75">
      <c r="A2595" s="41"/>
      <c r="B2595" s="42"/>
      <c r="C2595" s="43"/>
      <c r="D2595" s="43"/>
      <c r="E2595" s="43"/>
      <c r="F2595" s="43"/>
      <c r="G2595" s="43"/>
      <c r="H2595" s="44"/>
      <c r="I2595" s="44"/>
      <c r="J2595" s="44"/>
      <c r="K2595" s="44"/>
      <c r="L2595" s="44"/>
      <c r="M2595" s="43"/>
    </row>
    <row r="2596" spans="1:13" ht="15.75">
      <c r="A2596" s="61"/>
      <c r="B2596" s="62"/>
      <c r="C2596" s="63"/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</row>
    <row r="2597" spans="1:13" ht="15.75">
      <c r="A2597" s="21" t="s">
        <v>172</v>
      </c>
      <c r="B2597" s="21"/>
      <c r="C2597" s="21"/>
      <c r="D2597" s="21"/>
      <c r="E2597" s="21"/>
      <c r="F2597" s="21"/>
      <c r="G2597" s="21"/>
      <c r="H2597" s="22"/>
      <c r="I2597" s="22"/>
      <c r="J2597" s="22"/>
      <c r="K2597" s="22"/>
      <c r="L2597" s="22"/>
      <c r="M2597" s="23"/>
    </row>
    <row r="2598" spans="1:13" ht="16.5" thickBot="1">
      <c r="A2598" s="24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3"/>
    </row>
    <row r="2599" spans="1:13" ht="32.25" thickBot="1">
      <c r="A2599" s="3" t="s">
        <v>27</v>
      </c>
      <c r="B2599" s="4" t="s">
        <v>52</v>
      </c>
      <c r="C2599" s="4" t="s">
        <v>53</v>
      </c>
      <c r="D2599" s="4" t="s">
        <v>54</v>
      </c>
      <c r="E2599" s="4" t="s">
        <v>55</v>
      </c>
      <c r="F2599" s="4" t="s">
        <v>56</v>
      </c>
      <c r="G2599" s="4" t="s">
        <v>57</v>
      </c>
      <c r="H2599" s="4" t="s">
        <v>58</v>
      </c>
      <c r="I2599" s="4" t="s">
        <v>59</v>
      </c>
      <c r="J2599" s="4" t="s">
        <v>60</v>
      </c>
      <c r="K2599" s="4" t="s">
        <v>61</v>
      </c>
      <c r="L2599" s="4" t="s">
        <v>62</v>
      </c>
      <c r="M2599" s="58" t="s">
        <v>28</v>
      </c>
    </row>
    <row r="2600" spans="1:13" ht="16.5" thickBot="1">
      <c r="A2600" s="28" t="s">
        <v>30</v>
      </c>
      <c r="B2600" s="47" t="s">
        <v>47</v>
      </c>
      <c r="C2600" s="48">
        <f t="shared" ref="C2600:L2611" si="448">(B2551-C2552)/B2551</f>
        <v>-5.0724637681159424E-2</v>
      </c>
      <c r="D2600" s="48">
        <f t="shared" si="448"/>
        <v>-0.17391304347826086</v>
      </c>
      <c r="E2600" s="48">
        <f t="shared" si="448"/>
        <v>-5.3097345132743362E-2</v>
      </c>
      <c r="F2600" s="48">
        <f t="shared" si="448"/>
        <v>-0.26213592233009708</v>
      </c>
      <c r="G2600" s="48">
        <f t="shared" si="448"/>
        <v>1</v>
      </c>
      <c r="H2600" s="48"/>
      <c r="I2600" s="48"/>
      <c r="J2600" s="48"/>
      <c r="K2600" s="48"/>
      <c r="L2600" s="48"/>
      <c r="M2600" s="49">
        <v>9.2025810275547862E-2</v>
      </c>
    </row>
    <row r="2601" spans="1:13" ht="16.5" thickBot="1">
      <c r="A2601" s="28" t="s">
        <v>31</v>
      </c>
      <c r="B2601" s="47" t="s">
        <v>47</v>
      </c>
      <c r="C2601" s="48">
        <f t="shared" si="448"/>
        <v>-0.18023255813953487</v>
      </c>
      <c r="D2601" s="48">
        <f t="shared" si="448"/>
        <v>-0.18620689655172415</v>
      </c>
      <c r="E2601" s="48">
        <f t="shared" si="448"/>
        <v>5.9259259259259262E-2</v>
      </c>
      <c r="F2601" s="48">
        <f t="shared" si="448"/>
        <v>-4.2016806722689079E-2</v>
      </c>
      <c r="G2601" s="48">
        <f t="shared" si="448"/>
        <v>1</v>
      </c>
      <c r="H2601" s="48"/>
      <c r="I2601" s="48"/>
      <c r="J2601" s="48"/>
      <c r="K2601" s="48"/>
      <c r="L2601" s="48"/>
      <c r="M2601" s="49">
        <v>0.13016059956906223</v>
      </c>
    </row>
    <row r="2602" spans="1:13" ht="16.5" thickBot="1">
      <c r="A2602" s="28" t="s">
        <v>32</v>
      </c>
      <c r="B2602" s="47" t="s">
        <v>47</v>
      </c>
      <c r="C2602" s="48">
        <f t="shared" si="448"/>
        <v>-5.8201058201058198E-2</v>
      </c>
      <c r="D2602" s="48">
        <f t="shared" si="448"/>
        <v>-4.9261083743842365E-3</v>
      </c>
      <c r="E2602" s="48">
        <f t="shared" si="448"/>
        <v>0.16279069767441862</v>
      </c>
      <c r="F2602" s="48">
        <f t="shared" si="448"/>
        <v>3.1496062992125984E-2</v>
      </c>
      <c r="G2602" s="48">
        <f t="shared" si="448"/>
        <v>1</v>
      </c>
      <c r="H2602" s="48"/>
      <c r="I2602" s="48"/>
      <c r="J2602" s="48"/>
      <c r="K2602" s="48"/>
      <c r="L2602" s="48"/>
      <c r="M2602" s="49">
        <v>0.22623191881822041</v>
      </c>
    </row>
    <row r="2603" spans="1:13" ht="16.5" thickBot="1">
      <c r="A2603" s="28" t="s">
        <v>33</v>
      </c>
      <c r="B2603" s="47" t="s">
        <v>47</v>
      </c>
      <c r="C2603" s="48">
        <f t="shared" si="448"/>
        <v>-0.16299559471365638</v>
      </c>
      <c r="D2603" s="48">
        <f t="shared" si="448"/>
        <v>-0.12</v>
      </c>
      <c r="E2603" s="48">
        <f t="shared" si="448"/>
        <v>6.8627450980392163E-2</v>
      </c>
      <c r="F2603" s="48">
        <f t="shared" si="448"/>
        <v>2.0833333333333332E-2</v>
      </c>
      <c r="G2603" s="48">
        <f t="shared" si="448"/>
        <v>1</v>
      </c>
      <c r="H2603" s="48"/>
      <c r="I2603" s="48"/>
      <c r="J2603" s="48"/>
      <c r="K2603" s="48"/>
      <c r="L2603" s="48"/>
      <c r="M2603" s="49">
        <v>0.16129303792001384</v>
      </c>
    </row>
    <row r="2604" spans="1:13" ht="16.5" thickBot="1">
      <c r="A2604" s="28" t="s">
        <v>34</v>
      </c>
      <c r="B2604" s="47" t="s">
        <v>47</v>
      </c>
      <c r="C2604" s="48">
        <f t="shared" si="448"/>
        <v>-0.19067796610169491</v>
      </c>
      <c r="D2604" s="48">
        <f t="shared" si="448"/>
        <v>-8.7121212121212127E-2</v>
      </c>
      <c r="E2604" s="48">
        <f t="shared" si="448"/>
        <v>-0.11607142857142858</v>
      </c>
      <c r="F2604" s="48">
        <f t="shared" si="448"/>
        <v>-6.8421052631578952E-2</v>
      </c>
      <c r="G2604" s="48">
        <f t="shared" si="448"/>
        <v>-0.58865248226950351</v>
      </c>
      <c r="H2604" s="48"/>
      <c r="I2604" s="48"/>
      <c r="J2604" s="48"/>
      <c r="K2604" s="48"/>
      <c r="L2604" s="48"/>
      <c r="M2604" s="49">
        <v>-0.21018882833908359</v>
      </c>
    </row>
    <row r="2605" spans="1:13" ht="16.5" thickBot="1">
      <c r="A2605" s="28" t="s">
        <v>35</v>
      </c>
      <c r="B2605" s="47" t="s">
        <v>47</v>
      </c>
      <c r="C2605" s="48">
        <f t="shared" si="448"/>
        <v>-0.17424242424242425</v>
      </c>
      <c r="D2605" s="48">
        <f t="shared" si="448"/>
        <v>-0.18505338078291814</v>
      </c>
      <c r="E2605" s="48">
        <f t="shared" si="448"/>
        <v>-0.14634146341463414</v>
      </c>
      <c r="F2605" s="48">
        <f t="shared" si="448"/>
        <v>-0.16400000000000001</v>
      </c>
      <c r="G2605" s="48">
        <f t="shared" si="448"/>
        <v>-0.32019704433497537</v>
      </c>
      <c r="H2605" s="48">
        <f t="shared" si="448"/>
        <v>5.3571428571428568E-2</v>
      </c>
      <c r="I2605" s="48">
        <f t="shared" si="448"/>
        <v>-2.0161290322580645E-2</v>
      </c>
      <c r="J2605" s="48">
        <f t="shared" si="448"/>
        <v>0.12663755458515283</v>
      </c>
      <c r="K2605" s="48">
        <f t="shared" si="448"/>
        <v>-0.33544303797468356</v>
      </c>
      <c r="L2605" s="48">
        <f t="shared" si="448"/>
        <v>-1.8099547511312219E-2</v>
      </c>
      <c r="M2605" s="49">
        <v>-0.1183329205426947</v>
      </c>
    </row>
    <row r="2606" spans="1:13" ht="16.5" thickBot="1">
      <c r="A2606" s="28" t="s">
        <v>36</v>
      </c>
      <c r="B2606" s="47" t="s">
        <v>47</v>
      </c>
      <c r="C2606" s="48">
        <f t="shared" si="448"/>
        <v>-5.7971014492753624E-3</v>
      </c>
      <c r="D2606" s="48">
        <f t="shared" si="448"/>
        <v>-4.5161290322580643E-2</v>
      </c>
      <c r="E2606" s="48">
        <f t="shared" si="448"/>
        <v>0</v>
      </c>
      <c r="F2606" s="48">
        <f t="shared" si="448"/>
        <v>1.5197568389057751E-2</v>
      </c>
      <c r="G2606" s="48">
        <f t="shared" si="448"/>
        <v>-3.7800687285223365E-2</v>
      </c>
      <c r="H2606" s="48">
        <f t="shared" si="448"/>
        <v>-0.10820895522388059</v>
      </c>
      <c r="I2606" s="48">
        <f t="shared" si="448"/>
        <v>-8.0188679245283015E-2</v>
      </c>
      <c r="J2606" s="48">
        <f t="shared" si="448"/>
        <v>4.3478260869565216E-2</v>
      </c>
      <c r="K2606" s="48">
        <f t="shared" si="448"/>
        <v>-0.01</v>
      </c>
      <c r="L2606" s="48">
        <f t="shared" si="448"/>
        <v>-8.0568720379146919E-2</v>
      </c>
      <c r="M2606" s="49">
        <v>-3.0904960464676688E-2</v>
      </c>
    </row>
    <row r="2607" spans="1:13" ht="16.5" thickBot="1">
      <c r="A2607" s="28" t="s">
        <v>37</v>
      </c>
      <c r="B2607" s="47" t="s">
        <v>47</v>
      </c>
      <c r="C2607" s="48">
        <f t="shared" si="448"/>
        <v>8.0555555555555561E-2</v>
      </c>
      <c r="D2607" s="48">
        <f t="shared" si="448"/>
        <v>4.8991354466858789E-2</v>
      </c>
      <c r="E2607" s="48">
        <f t="shared" si="448"/>
        <v>0.17592592592592593</v>
      </c>
      <c r="F2607" s="48">
        <f t="shared" si="448"/>
        <v>0.16216216216216217</v>
      </c>
      <c r="G2607" s="48">
        <f t="shared" si="448"/>
        <v>0.14814814814814814</v>
      </c>
      <c r="H2607" s="48">
        <f t="shared" si="448"/>
        <v>-3.3112582781456954E-3</v>
      </c>
      <c r="I2607" s="48">
        <f t="shared" si="448"/>
        <v>2.3569023569023569E-2</v>
      </c>
      <c r="J2607" s="48">
        <f t="shared" si="448"/>
        <v>0.16157205240174671</v>
      </c>
      <c r="K2607" s="48">
        <f t="shared" si="448"/>
        <v>0.13636363636363635</v>
      </c>
      <c r="L2607" s="48">
        <f t="shared" si="448"/>
        <v>1.9801980198019802E-2</v>
      </c>
      <c r="M2607" s="49">
        <v>9.5377858051293146E-2</v>
      </c>
    </row>
    <row r="2608" spans="1:13" ht="16.5" thickBot="1">
      <c r="A2608" s="28" t="s">
        <v>38</v>
      </c>
      <c r="B2608" s="47" t="s">
        <v>47</v>
      </c>
      <c r="C2608" s="48">
        <f t="shared" si="448"/>
        <v>0.16060606060606061</v>
      </c>
      <c r="D2608" s="48">
        <f t="shared" si="448"/>
        <v>0.36858006042296071</v>
      </c>
      <c r="E2608" s="48">
        <f t="shared" si="448"/>
        <v>0.67272727272727273</v>
      </c>
      <c r="F2608" s="48">
        <f t="shared" si="448"/>
        <v>0.63670411985018727</v>
      </c>
      <c r="G2608" s="48">
        <f t="shared" si="448"/>
        <v>0.55555555555555558</v>
      </c>
      <c r="H2608" s="48">
        <f t="shared" si="448"/>
        <v>0.64492753623188404</v>
      </c>
      <c r="I2608" s="48">
        <f t="shared" si="448"/>
        <v>0.65346534653465349</v>
      </c>
      <c r="J2608" s="48">
        <f t="shared" si="448"/>
        <v>0.72068965517241379</v>
      </c>
      <c r="K2608" s="48">
        <f t="shared" si="448"/>
        <v>0.52083333333333337</v>
      </c>
      <c r="L2608" s="48">
        <f t="shared" si="448"/>
        <v>0.59808612440191389</v>
      </c>
      <c r="M2608" s="49">
        <v>0.55321750648362356</v>
      </c>
    </row>
    <row r="2609" spans="1:14" ht="16.5" thickBot="1">
      <c r="A2609" s="28" t="s">
        <v>39</v>
      </c>
      <c r="B2609" s="47" t="s">
        <v>47</v>
      </c>
      <c r="C2609" s="48">
        <f t="shared" si="448"/>
        <v>0.20388349514563106</v>
      </c>
      <c r="D2609" s="48">
        <f t="shared" si="448"/>
        <v>0.10108303249097472</v>
      </c>
      <c r="E2609" s="48">
        <f t="shared" si="448"/>
        <v>0.46411483253588515</v>
      </c>
      <c r="F2609" s="48">
        <f t="shared" si="448"/>
        <v>8.3333333333333329E-2</v>
      </c>
      <c r="G2609" s="48">
        <f t="shared" si="448"/>
        <v>0.29896907216494845</v>
      </c>
      <c r="H2609" s="48">
        <f t="shared" si="448"/>
        <v>0.5161290322580645</v>
      </c>
      <c r="I2609" s="48">
        <f t="shared" si="448"/>
        <v>0.16326530612244897</v>
      </c>
      <c r="J2609" s="48">
        <f t="shared" si="448"/>
        <v>0.3619047619047619</v>
      </c>
      <c r="K2609" s="48">
        <f t="shared" si="448"/>
        <v>0.19753086419753085</v>
      </c>
      <c r="L2609" s="48">
        <f t="shared" si="448"/>
        <v>0.40217391304347827</v>
      </c>
      <c r="M2609" s="49">
        <v>0.27923876431970573</v>
      </c>
    </row>
    <row r="2610" spans="1:14" ht="16.5" thickBot="1">
      <c r="A2610" s="28" t="s">
        <v>40</v>
      </c>
      <c r="B2610" s="47" t="s">
        <v>47</v>
      </c>
      <c r="C2610" s="48">
        <f t="shared" si="448"/>
        <v>-0.13235294117647059</v>
      </c>
      <c r="D2610" s="48">
        <f t="shared" si="448"/>
        <v>-0.18292682926829268</v>
      </c>
      <c r="E2610" s="48">
        <f t="shared" si="448"/>
        <v>0.7831325301204819</v>
      </c>
      <c r="F2610" s="48">
        <f t="shared" si="448"/>
        <v>0.25</v>
      </c>
      <c r="G2610" s="48">
        <f t="shared" si="448"/>
        <v>0.29292929292929293</v>
      </c>
      <c r="H2610" s="48">
        <f t="shared" si="448"/>
        <v>0.38235294117647056</v>
      </c>
      <c r="I2610" s="48">
        <f t="shared" si="448"/>
        <v>0.21666666666666667</v>
      </c>
      <c r="J2610" s="48">
        <f t="shared" si="448"/>
        <v>0.25609756097560976</v>
      </c>
      <c r="K2610" s="48">
        <f t="shared" si="448"/>
        <v>0.53731343283582089</v>
      </c>
      <c r="L2610" s="48">
        <f t="shared" si="448"/>
        <v>0.38461538461538464</v>
      </c>
      <c r="M2610" s="49">
        <v>0.27878280388749638</v>
      </c>
    </row>
    <row r="2611" spans="1:14" ht="16.5" thickBot="1">
      <c r="A2611" s="33" t="s">
        <v>41</v>
      </c>
      <c r="B2611" s="47" t="s">
        <v>47</v>
      </c>
      <c r="C2611" s="48">
        <f t="shared" si="448"/>
        <v>-0.34090909090909088</v>
      </c>
      <c r="D2611" s="48">
        <f t="shared" si="448"/>
        <v>-5.1948051948051951E-2</v>
      </c>
      <c r="E2611" s="48">
        <f t="shared" si="448"/>
        <v>0.85567010309278346</v>
      </c>
      <c r="F2611" s="48">
        <f t="shared" si="448"/>
        <v>0.66666666666666663</v>
      </c>
      <c r="G2611" s="48">
        <f t="shared" si="448"/>
        <v>0.8571428571428571</v>
      </c>
      <c r="H2611" s="48">
        <f t="shared" si="448"/>
        <v>0.7857142857142857</v>
      </c>
      <c r="I2611" s="48" t="e">
        <f t="shared" si="448"/>
        <v>#VALUE!</v>
      </c>
      <c r="J2611" s="48">
        <f t="shared" si="448"/>
        <v>0.74468085106382975</v>
      </c>
      <c r="K2611" s="48">
        <f t="shared" si="448"/>
        <v>1</v>
      </c>
      <c r="L2611" s="48">
        <f>(K2562-L2563)/K2562</f>
        <v>1</v>
      </c>
      <c r="M2611" s="6" t="s">
        <v>243</v>
      </c>
    </row>
    <row r="2612" spans="1:14" ht="17.25" thickTop="1" thickBot="1">
      <c r="A2612" s="64" t="s">
        <v>42</v>
      </c>
      <c r="B2612" s="51"/>
      <c r="C2612" s="51"/>
      <c r="D2612" s="51"/>
      <c r="E2612" s="51"/>
      <c r="F2612" s="51"/>
      <c r="G2612" s="51">
        <f t="shared" ref="G2612:L2612" si="449">(B2558-G2563)/B2558</f>
        <v>0.96666666666666667</v>
      </c>
      <c r="H2612" s="51">
        <f t="shared" si="449"/>
        <v>0.95677233429394815</v>
      </c>
      <c r="I2612" s="51" t="e">
        <f t="shared" si="449"/>
        <v>#VALUE!</v>
      </c>
      <c r="J2612" s="51">
        <f t="shared" si="449"/>
        <v>0.963963963963964</v>
      </c>
      <c r="K2612" s="51">
        <f t="shared" si="449"/>
        <v>1</v>
      </c>
      <c r="L2612" s="51">
        <f t="shared" si="449"/>
        <v>1</v>
      </c>
      <c r="M2612" s="6" t="s">
        <v>243</v>
      </c>
    </row>
    <row r="2613" spans="1:14" ht="32.25" thickBot="1">
      <c r="A2613" s="64" t="s">
        <v>67</v>
      </c>
      <c r="B2613" s="53"/>
      <c r="C2613" s="53"/>
      <c r="D2613" s="53"/>
      <c r="E2613" s="53"/>
      <c r="F2613" s="53"/>
      <c r="G2613" s="53"/>
      <c r="H2613" s="53"/>
      <c r="I2613" s="53"/>
      <c r="J2613" s="54"/>
      <c r="K2613" s="54" t="e">
        <f>AVERAGE(G2612:K2612)</f>
        <v>#VALUE!</v>
      </c>
      <c r="L2613" s="54" t="e">
        <f>AVERAGE(H2612:L2612)</f>
        <v>#VALUE!</v>
      </c>
      <c r="M2613" s="54"/>
    </row>
    <row r="2614" spans="1:14" ht="15.75">
      <c r="A2614" s="18"/>
      <c r="B2614" s="20"/>
      <c r="C2614" s="20"/>
      <c r="D2614" s="20"/>
      <c r="E2614" s="20"/>
      <c r="F2614" s="20"/>
      <c r="G2614" s="19"/>
      <c r="H2614" s="19"/>
      <c r="I2614" s="19"/>
      <c r="J2614" s="19"/>
      <c r="K2614" s="19"/>
      <c r="L2614" s="19"/>
    </row>
    <row r="2615" spans="1:14" ht="16.5" thickBot="1">
      <c r="A2615" s="50"/>
      <c r="B2615" s="53"/>
      <c r="C2615" s="53"/>
      <c r="D2615" s="53"/>
      <c r="E2615" s="53"/>
      <c r="F2615" s="53"/>
      <c r="G2615" s="53"/>
      <c r="H2615" s="53"/>
      <c r="I2615" s="53"/>
      <c r="J2615" s="54"/>
      <c r="K2615" s="54"/>
      <c r="L2615" s="54"/>
      <c r="M2615" s="54"/>
      <c r="N2615" s="54"/>
    </row>
    <row r="2617" spans="1:14" ht="15.75">
      <c r="A2617" s="1" t="s">
        <v>173</v>
      </c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</row>
    <row r="2618" spans="1:14" ht="16.5" thickBo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</row>
    <row r="2619" spans="1:14" ht="16.5" thickBot="1">
      <c r="A2619" s="3"/>
      <c r="B2619" s="4" t="s">
        <v>1</v>
      </c>
      <c r="C2619" s="4" t="s">
        <v>2</v>
      </c>
      <c r="D2619" s="4" t="s">
        <v>3</v>
      </c>
      <c r="E2619" s="4" t="s">
        <v>4</v>
      </c>
      <c r="F2619" s="4" t="s">
        <v>5</v>
      </c>
      <c r="G2619" s="4" t="s">
        <v>6</v>
      </c>
      <c r="H2619" s="4" t="s">
        <v>7</v>
      </c>
      <c r="I2619" s="4" t="s">
        <v>8</v>
      </c>
      <c r="J2619" s="4" t="s">
        <v>9</v>
      </c>
      <c r="K2619" s="4" t="s">
        <v>10</v>
      </c>
      <c r="L2619" s="4" t="s">
        <v>11</v>
      </c>
    </row>
    <row r="2620" spans="1:14" ht="16.5" thickBot="1">
      <c r="A2620" s="5" t="s">
        <v>12</v>
      </c>
      <c r="F2620" s="6" t="s">
        <v>243</v>
      </c>
    </row>
    <row r="2621" spans="1:14" ht="16.5" thickBot="1">
      <c r="A2621" s="5">
        <v>1</v>
      </c>
      <c r="B2621" s="6" t="s">
        <v>243</v>
      </c>
      <c r="E2621" s="6" t="s">
        <v>243</v>
      </c>
      <c r="G2621" s="6" t="s">
        <v>243</v>
      </c>
    </row>
    <row r="2622" spans="1:14" ht="16.5" thickBot="1">
      <c r="A2622" s="5">
        <v>2</v>
      </c>
      <c r="B2622" s="6" t="s">
        <v>243</v>
      </c>
    </row>
    <row r="2623" spans="1:14" ht="16.5" thickBot="1">
      <c r="A2623" s="5">
        <v>3</v>
      </c>
      <c r="B2623" s="6" t="s">
        <v>243</v>
      </c>
      <c r="F2623" s="6" t="s">
        <v>243</v>
      </c>
      <c r="G2623" s="6" t="s">
        <v>243</v>
      </c>
      <c r="H2623" s="6" t="s">
        <v>243</v>
      </c>
      <c r="L2623" s="6" t="s">
        <v>243</v>
      </c>
    </row>
    <row r="2624" spans="1:14" ht="16.5" thickBot="1">
      <c r="A2624" s="5">
        <v>4</v>
      </c>
      <c r="B2624" s="6">
        <v>606</v>
      </c>
      <c r="C2624" s="6">
        <v>540</v>
      </c>
      <c r="D2624" s="6">
        <v>160</v>
      </c>
      <c r="E2624" s="6">
        <v>505</v>
      </c>
      <c r="F2624" s="6">
        <v>513</v>
      </c>
      <c r="G2624" s="6">
        <v>446</v>
      </c>
      <c r="H2624" s="6">
        <v>201</v>
      </c>
      <c r="I2624" s="6">
        <v>134</v>
      </c>
      <c r="J2624" s="6">
        <v>32</v>
      </c>
      <c r="K2624" s="6">
        <v>34</v>
      </c>
      <c r="L2624" s="6">
        <v>83</v>
      </c>
    </row>
    <row r="2625" spans="1:12" ht="16.5" thickBot="1">
      <c r="A2625" s="5">
        <v>5</v>
      </c>
      <c r="B2625" s="6">
        <v>631</v>
      </c>
      <c r="C2625" s="6">
        <v>614</v>
      </c>
      <c r="D2625" s="6">
        <v>543</v>
      </c>
      <c r="E2625" s="6">
        <v>625</v>
      </c>
      <c r="F2625" s="6">
        <v>509</v>
      </c>
      <c r="G2625" s="6">
        <v>500</v>
      </c>
      <c r="H2625" s="6">
        <v>492</v>
      </c>
      <c r="I2625" s="6">
        <v>341</v>
      </c>
      <c r="J2625" s="6">
        <v>441</v>
      </c>
      <c r="K2625" s="6">
        <v>440</v>
      </c>
      <c r="L2625" s="6">
        <v>407</v>
      </c>
    </row>
    <row r="2626" spans="1:12" ht="16.5" thickBot="1">
      <c r="A2626" s="5">
        <v>6</v>
      </c>
      <c r="B2626" s="6">
        <v>617</v>
      </c>
      <c r="C2626" s="6">
        <v>651</v>
      </c>
      <c r="D2626" s="6">
        <v>611</v>
      </c>
      <c r="E2626" s="6">
        <v>567</v>
      </c>
      <c r="F2626" s="6">
        <v>631</v>
      </c>
      <c r="G2626" s="6">
        <v>466</v>
      </c>
      <c r="H2626" s="6">
        <v>487</v>
      </c>
      <c r="I2626" s="6">
        <v>396</v>
      </c>
      <c r="J2626" s="6">
        <v>430</v>
      </c>
      <c r="K2626" s="6">
        <v>398</v>
      </c>
      <c r="L2626" s="6">
        <v>411</v>
      </c>
    </row>
    <row r="2627" spans="1:12" ht="16.5" thickBot="1">
      <c r="A2627" s="5">
        <v>7</v>
      </c>
      <c r="B2627" s="6">
        <v>676</v>
      </c>
      <c r="C2627" s="6">
        <v>609</v>
      </c>
      <c r="D2627" s="6">
        <v>655</v>
      </c>
      <c r="E2627" s="6">
        <v>637</v>
      </c>
      <c r="F2627" s="6">
        <v>540</v>
      </c>
      <c r="G2627" s="6">
        <v>615</v>
      </c>
      <c r="H2627" s="6">
        <v>507</v>
      </c>
      <c r="I2627" s="6">
        <v>425</v>
      </c>
      <c r="J2627" s="6">
        <v>411</v>
      </c>
      <c r="K2627" s="6">
        <v>422</v>
      </c>
      <c r="L2627" s="6">
        <v>393</v>
      </c>
    </row>
    <row r="2628" spans="1:12" ht="16.5" thickBot="1">
      <c r="A2628" s="5">
        <v>8</v>
      </c>
      <c r="B2628" s="6">
        <v>667</v>
      </c>
      <c r="C2628" s="6">
        <v>667</v>
      </c>
      <c r="D2628" s="6">
        <v>594</v>
      </c>
      <c r="E2628" s="6">
        <v>621</v>
      </c>
      <c r="F2628" s="6">
        <v>618</v>
      </c>
      <c r="G2628" s="6">
        <v>523</v>
      </c>
      <c r="H2628" s="6">
        <v>619</v>
      </c>
      <c r="I2628" s="6">
        <v>451</v>
      </c>
      <c r="J2628" s="6">
        <v>263</v>
      </c>
      <c r="K2628" s="6">
        <v>398</v>
      </c>
      <c r="L2628" s="6">
        <v>383</v>
      </c>
    </row>
    <row r="2629" spans="1:12" ht="16.5" thickBot="1">
      <c r="A2629" s="5">
        <v>9</v>
      </c>
      <c r="B2629" s="6">
        <v>320</v>
      </c>
      <c r="C2629" s="6">
        <v>278</v>
      </c>
      <c r="D2629" s="6">
        <v>236</v>
      </c>
      <c r="E2629" s="6">
        <v>280</v>
      </c>
      <c r="F2629" s="6">
        <v>301</v>
      </c>
      <c r="G2629" s="6">
        <v>237</v>
      </c>
      <c r="H2629" s="6">
        <v>238</v>
      </c>
      <c r="I2629" s="6">
        <v>231</v>
      </c>
      <c r="J2629" s="6">
        <v>117</v>
      </c>
      <c r="K2629" s="6">
        <v>143</v>
      </c>
      <c r="L2629" s="6">
        <v>150</v>
      </c>
    </row>
    <row r="2630" spans="1:12" ht="16.5" thickBot="1">
      <c r="A2630" s="5">
        <v>10</v>
      </c>
      <c r="B2630" s="6">
        <v>231</v>
      </c>
      <c r="C2630" s="6">
        <v>265</v>
      </c>
      <c r="D2630" s="6">
        <v>201</v>
      </c>
      <c r="E2630" s="6">
        <v>158</v>
      </c>
      <c r="F2630" s="6">
        <v>187</v>
      </c>
      <c r="G2630" s="6">
        <v>193</v>
      </c>
      <c r="H2630" s="6">
        <v>182</v>
      </c>
      <c r="I2630" s="6">
        <v>134</v>
      </c>
      <c r="J2630" s="6">
        <v>112</v>
      </c>
      <c r="K2630" s="6">
        <v>135</v>
      </c>
      <c r="L2630" s="6">
        <v>87</v>
      </c>
    </row>
    <row r="2631" spans="1:12" ht="16.5" thickBot="1">
      <c r="A2631" s="5">
        <v>11</v>
      </c>
      <c r="B2631" s="6">
        <v>200</v>
      </c>
      <c r="C2631" s="6">
        <v>148</v>
      </c>
      <c r="D2631" s="6">
        <v>189</v>
      </c>
      <c r="E2631" s="6">
        <v>152</v>
      </c>
      <c r="F2631" s="6">
        <v>128</v>
      </c>
      <c r="G2631" s="6">
        <v>145</v>
      </c>
      <c r="H2631" s="6">
        <v>123</v>
      </c>
      <c r="I2631" s="6">
        <v>119</v>
      </c>
      <c r="J2631" s="6">
        <v>58</v>
      </c>
      <c r="K2631" s="6">
        <v>87</v>
      </c>
      <c r="L2631" s="6">
        <v>68</v>
      </c>
    </row>
    <row r="2632" spans="1:12" ht="16.5" thickBot="1">
      <c r="A2632" s="5">
        <v>12</v>
      </c>
      <c r="B2632" s="6">
        <v>47</v>
      </c>
      <c r="C2632" s="6">
        <v>45</v>
      </c>
      <c r="D2632" s="6">
        <v>58</v>
      </c>
      <c r="E2632" s="6">
        <v>43</v>
      </c>
      <c r="F2632" s="6">
        <v>54</v>
      </c>
      <c r="G2632" s="6">
        <v>42</v>
      </c>
      <c r="H2632" s="6">
        <v>36</v>
      </c>
      <c r="I2632" s="6">
        <v>10</v>
      </c>
      <c r="J2632" s="6" t="s">
        <v>243</v>
      </c>
      <c r="K2632" s="6">
        <v>15</v>
      </c>
      <c r="L2632" s="6">
        <v>32</v>
      </c>
    </row>
    <row r="2633" spans="1:12" ht="16.5" thickBot="1">
      <c r="A2633" s="5" t="s">
        <v>13</v>
      </c>
      <c r="B2633" s="6"/>
      <c r="C2633" s="6"/>
      <c r="D2633" s="6"/>
      <c r="E2633" s="6"/>
      <c r="F2633" s="55"/>
      <c r="G2633" s="8"/>
      <c r="H2633" s="8"/>
      <c r="I2633" s="8"/>
      <c r="J2633" s="8"/>
      <c r="K2633" s="8"/>
      <c r="L2633" s="9"/>
    </row>
    <row r="2634" spans="1:12" ht="32.25" thickBot="1">
      <c r="A2634" s="10" t="s">
        <v>14</v>
      </c>
      <c r="B2634" s="11">
        <v>4004</v>
      </c>
      <c r="C2634" s="11">
        <v>3817</v>
      </c>
      <c r="D2634" s="11">
        <v>3247</v>
      </c>
      <c r="E2634" s="6" t="s">
        <v>243</v>
      </c>
      <c r="F2634" s="11">
        <v>3484</v>
      </c>
      <c r="G2634" s="11">
        <v>3169</v>
      </c>
      <c r="H2634" s="6" t="s">
        <v>243</v>
      </c>
      <c r="I2634" s="11">
        <v>2241</v>
      </c>
      <c r="J2634" s="6" t="s">
        <v>243</v>
      </c>
      <c r="K2634" s="11">
        <v>2072</v>
      </c>
      <c r="L2634" s="6" t="s">
        <v>243</v>
      </c>
    </row>
    <row r="2635" spans="1:12" ht="48" thickBot="1">
      <c r="A2635" s="10" t="s">
        <v>15</v>
      </c>
      <c r="B2635" s="56"/>
      <c r="C2635" s="12">
        <f t="shared" ref="C2635:L2635" si="450">((C2634-B2634)/B2634)</f>
        <v>-4.6703296703296704E-2</v>
      </c>
      <c r="D2635" s="12">
        <f t="shared" si="450"/>
        <v>-0.14933193607545192</v>
      </c>
      <c r="E2635" s="12" t="e">
        <f t="shared" si="450"/>
        <v>#VALUE!</v>
      </c>
      <c r="F2635" s="12" t="e">
        <f t="shared" si="450"/>
        <v>#VALUE!</v>
      </c>
      <c r="G2635" s="12">
        <f t="shared" si="450"/>
        <v>-9.041331802525833E-2</v>
      </c>
      <c r="H2635" s="12" t="e">
        <f t="shared" si="450"/>
        <v>#VALUE!</v>
      </c>
      <c r="I2635" s="12" t="e">
        <f t="shared" si="450"/>
        <v>#VALUE!</v>
      </c>
      <c r="J2635" s="12" t="e">
        <f t="shared" si="450"/>
        <v>#VALUE!</v>
      </c>
      <c r="K2635" s="12" t="e">
        <f t="shared" si="450"/>
        <v>#VALUE!</v>
      </c>
      <c r="L2635" s="12" t="e">
        <f t="shared" si="450"/>
        <v>#VALUE!</v>
      </c>
    </row>
    <row r="2636" spans="1:12" ht="48" thickBot="1">
      <c r="A2636" s="10" t="s">
        <v>16</v>
      </c>
      <c r="B2636" s="12"/>
      <c r="C2636" s="12"/>
      <c r="D2636" s="12"/>
      <c r="E2636" s="12"/>
      <c r="F2636" s="13"/>
      <c r="G2636" s="13">
        <f t="shared" ref="G2636:L2636" si="451">(G2634-B2634)/B2634</f>
        <v>-0.20854145854145853</v>
      </c>
      <c r="H2636" s="13" t="e">
        <f t="shared" si="451"/>
        <v>#VALUE!</v>
      </c>
      <c r="I2636" s="13">
        <f t="shared" si="451"/>
        <v>-0.30982445334154607</v>
      </c>
      <c r="J2636" s="13" t="e">
        <f t="shared" si="451"/>
        <v>#VALUE!</v>
      </c>
      <c r="K2636" s="13">
        <f t="shared" si="451"/>
        <v>-0.40528128587830081</v>
      </c>
      <c r="L2636" s="13" t="e">
        <f t="shared" si="451"/>
        <v>#VALUE!</v>
      </c>
    </row>
    <row r="2637" spans="1:12" ht="48" thickBot="1">
      <c r="A2637" s="10" t="s">
        <v>17</v>
      </c>
      <c r="B2637" s="12"/>
      <c r="C2637" s="12"/>
      <c r="D2637" s="12"/>
      <c r="E2637" s="12"/>
      <c r="F2637" s="12"/>
      <c r="G2637" s="12"/>
      <c r="H2637" s="12"/>
      <c r="I2637" s="12"/>
      <c r="J2637" s="12"/>
      <c r="K2637" s="13"/>
      <c r="L2637" s="13" t="e">
        <f>(L2634-B2634)/B2634</f>
        <v>#VALUE!</v>
      </c>
    </row>
    <row r="2638" spans="1:12" ht="32.25" thickBot="1">
      <c r="A2638" s="10" t="s">
        <v>18</v>
      </c>
      <c r="B2638" s="14">
        <v>10156</v>
      </c>
      <c r="C2638" s="14">
        <v>9970</v>
      </c>
      <c r="D2638" s="14">
        <v>9677</v>
      </c>
      <c r="E2638" s="14">
        <v>9209</v>
      </c>
      <c r="F2638" s="14">
        <v>9350</v>
      </c>
      <c r="G2638" s="67">
        <v>9057</v>
      </c>
      <c r="H2638" s="67">
        <v>9305</v>
      </c>
      <c r="I2638" s="67">
        <v>9960</v>
      </c>
      <c r="J2638" s="67">
        <v>9843</v>
      </c>
      <c r="K2638" s="67">
        <v>9877</v>
      </c>
      <c r="L2638" s="68">
        <v>8668</v>
      </c>
    </row>
    <row r="2639" spans="1:12" ht="63.75" thickBot="1">
      <c r="A2639" s="10" t="s">
        <v>19</v>
      </c>
      <c r="B2639" s="16"/>
      <c r="C2639" s="12">
        <f t="shared" ref="C2639:L2639" si="452">(C2638-B2638)/B2638</f>
        <v>-1.8314296967309966E-2</v>
      </c>
      <c r="D2639" s="12">
        <f t="shared" si="452"/>
        <v>-2.9388164493480442E-2</v>
      </c>
      <c r="E2639" s="12">
        <f t="shared" si="452"/>
        <v>-4.8362095690813268E-2</v>
      </c>
      <c r="F2639" s="12">
        <f t="shared" si="452"/>
        <v>1.5311108698012813E-2</v>
      </c>
      <c r="G2639" s="12">
        <f t="shared" si="452"/>
        <v>-3.1336898395721922E-2</v>
      </c>
      <c r="H2639" s="12">
        <f t="shared" si="452"/>
        <v>2.7382135364911117E-2</v>
      </c>
      <c r="I2639" s="12">
        <f t="shared" si="452"/>
        <v>7.0392262224610425E-2</v>
      </c>
      <c r="J2639" s="12">
        <f t="shared" si="452"/>
        <v>-1.1746987951807229E-2</v>
      </c>
      <c r="K2639" s="12">
        <f t="shared" si="452"/>
        <v>3.4542314335060447E-3</v>
      </c>
      <c r="L2639" s="12">
        <f t="shared" si="452"/>
        <v>-0.1224055887415207</v>
      </c>
    </row>
    <row r="2640" spans="1:12" ht="63.75" thickBot="1">
      <c r="A2640" s="10" t="s">
        <v>20</v>
      </c>
      <c r="B2640" s="16"/>
      <c r="C2640" s="17"/>
      <c r="D2640" s="17"/>
      <c r="E2640" s="17"/>
      <c r="F2640" s="17"/>
      <c r="G2640" s="12">
        <f t="shared" ref="G2640:L2640" si="453">(G2638-B2638)/B2638</f>
        <v>-0.10821189444663254</v>
      </c>
      <c r="H2640" s="12">
        <f t="shared" si="453"/>
        <v>-6.6700100300902704E-2</v>
      </c>
      <c r="I2640" s="12">
        <f t="shared" si="453"/>
        <v>2.9244600599359304E-2</v>
      </c>
      <c r="J2640" s="12">
        <f t="shared" si="453"/>
        <v>6.8845694429362586E-2</v>
      </c>
      <c r="K2640" s="12">
        <f t="shared" si="453"/>
        <v>5.6363636363636366E-2</v>
      </c>
      <c r="L2640" s="12">
        <f t="shared" si="453"/>
        <v>-4.2950204261896878E-2</v>
      </c>
    </row>
    <row r="2641" spans="1:13" ht="63.75" thickBot="1">
      <c r="A2641" s="10" t="s">
        <v>21</v>
      </c>
      <c r="B2641" s="16"/>
      <c r="C2641" s="17"/>
      <c r="D2641" s="17"/>
      <c r="E2641" s="17"/>
      <c r="F2641" s="17"/>
      <c r="G2641" s="12"/>
      <c r="H2641" s="12"/>
      <c r="I2641" s="12"/>
      <c r="J2641" s="12"/>
      <c r="K2641" s="12"/>
      <c r="L2641" s="12">
        <f>(L2638-B2638)/B2638</f>
        <v>-0.14651437573847972</v>
      </c>
    </row>
    <row r="2642" spans="1:13" ht="32.25" thickBot="1">
      <c r="A2642" s="10" t="s">
        <v>22</v>
      </c>
      <c r="B2642" s="12">
        <f t="shared" ref="B2642:L2642" si="454">B2634/B2638</f>
        <v>0.39424970460811343</v>
      </c>
      <c r="C2642" s="12">
        <f t="shared" si="454"/>
        <v>0.38284854563691073</v>
      </c>
      <c r="D2642" s="12">
        <f t="shared" si="454"/>
        <v>0.33553787330784335</v>
      </c>
      <c r="E2642" s="12" t="e">
        <f t="shared" si="454"/>
        <v>#VALUE!</v>
      </c>
      <c r="F2642" s="12">
        <f t="shared" si="454"/>
        <v>0.37262032085561497</v>
      </c>
      <c r="G2642" s="12">
        <f t="shared" si="454"/>
        <v>0.3498951087556586</v>
      </c>
      <c r="H2642" s="12" t="e">
        <f t="shared" si="454"/>
        <v>#VALUE!</v>
      </c>
      <c r="I2642" s="12">
        <f t="shared" si="454"/>
        <v>0.22500000000000001</v>
      </c>
      <c r="J2642" s="12" t="e">
        <f t="shared" si="454"/>
        <v>#VALUE!</v>
      </c>
      <c r="K2642" s="12">
        <f t="shared" si="454"/>
        <v>0.20978029766123316</v>
      </c>
      <c r="L2642" s="12" t="e">
        <f t="shared" si="454"/>
        <v>#VALUE!</v>
      </c>
    </row>
    <row r="2643" spans="1:13" ht="63">
      <c r="A2643" s="18" t="s">
        <v>23</v>
      </c>
      <c r="B2643" s="19"/>
      <c r="C2643" s="19">
        <f t="shared" ref="C2643:K2643" si="455">(C2642-B2642)</f>
        <v>-1.1401158971202696E-2</v>
      </c>
      <c r="D2643" s="19">
        <f t="shared" si="455"/>
        <v>-4.7310672329067383E-2</v>
      </c>
      <c r="E2643" s="19" t="e">
        <f t="shared" si="455"/>
        <v>#VALUE!</v>
      </c>
      <c r="F2643" s="19" t="e">
        <f t="shared" si="455"/>
        <v>#VALUE!</v>
      </c>
      <c r="G2643" s="19">
        <f t="shared" si="455"/>
        <v>-2.2725212099956371E-2</v>
      </c>
      <c r="H2643" s="19" t="e">
        <f t="shared" si="455"/>
        <v>#VALUE!</v>
      </c>
      <c r="I2643" s="19" t="e">
        <f t="shared" si="455"/>
        <v>#VALUE!</v>
      </c>
      <c r="J2643" s="19" t="e">
        <f t="shared" si="455"/>
        <v>#VALUE!</v>
      </c>
      <c r="K2643" s="19" t="e">
        <f t="shared" si="455"/>
        <v>#VALUE!</v>
      </c>
      <c r="L2643" s="19" t="e">
        <f>(L2642-K2642)</f>
        <v>#VALUE!</v>
      </c>
    </row>
    <row r="2644" spans="1:13" ht="63">
      <c r="A2644" s="18" t="s">
        <v>24</v>
      </c>
      <c r="B2644" s="19"/>
      <c r="C2644" s="19"/>
      <c r="D2644" s="19"/>
      <c r="E2644" s="19"/>
      <c r="F2644" s="19"/>
      <c r="G2644" s="19">
        <f>G2642-B2642</f>
        <v>-4.4354595852454826E-2</v>
      </c>
      <c r="H2644" s="19" t="e">
        <f t="shared" ref="H2644:K2644" si="456">H2642-C2642</f>
        <v>#VALUE!</v>
      </c>
      <c r="I2644" s="19">
        <f t="shared" si="456"/>
        <v>-0.11053787330784334</v>
      </c>
      <c r="J2644" s="19" t="e">
        <f t="shared" si="456"/>
        <v>#VALUE!</v>
      </c>
      <c r="K2644" s="19">
        <f t="shared" si="456"/>
        <v>-0.16284002319438182</v>
      </c>
      <c r="L2644" s="19" t="e">
        <f>L2642-G2642</f>
        <v>#VALUE!</v>
      </c>
    </row>
    <row r="2645" spans="1:13" ht="63">
      <c r="A2645" s="18" t="s">
        <v>25</v>
      </c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 t="e">
        <f>L2642-B2642</f>
        <v>#VALUE!</v>
      </c>
    </row>
    <row r="2646" spans="1:13" ht="15.75">
      <c r="A2646" s="18"/>
      <c r="B2646" s="20"/>
      <c r="C2646" s="20"/>
      <c r="D2646" s="20"/>
      <c r="E2646" s="20"/>
      <c r="F2646" s="20"/>
      <c r="G2646" s="19"/>
      <c r="H2646" s="19"/>
      <c r="I2646" s="19"/>
      <c r="J2646" s="19"/>
      <c r="K2646" s="19"/>
      <c r="L2646" s="19"/>
    </row>
    <row r="2647" spans="1:13" ht="15.75">
      <c r="A2647" s="21" t="s">
        <v>174</v>
      </c>
      <c r="B2647" s="21"/>
      <c r="C2647" s="21"/>
      <c r="D2647" s="21"/>
      <c r="E2647" s="21"/>
      <c r="F2647" s="21"/>
      <c r="G2647" s="22"/>
      <c r="H2647" s="22"/>
      <c r="I2647" s="22"/>
      <c r="J2647" s="22"/>
      <c r="K2647" s="22"/>
      <c r="L2647" s="22"/>
      <c r="M2647" s="23"/>
    </row>
    <row r="2648" spans="1:13" ht="16.5" thickBot="1">
      <c r="A2648" s="24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3"/>
    </row>
    <row r="2649" spans="1:13" ht="32.25" thickBot="1">
      <c r="A2649" s="57" t="s">
        <v>27</v>
      </c>
      <c r="B2649" s="4" t="s">
        <v>52</v>
      </c>
      <c r="C2649" s="4" t="s">
        <v>53</v>
      </c>
      <c r="D2649" s="4" t="s">
        <v>54</v>
      </c>
      <c r="E2649" s="4" t="s">
        <v>55</v>
      </c>
      <c r="F2649" s="4" t="s">
        <v>56</v>
      </c>
      <c r="G2649" s="4" t="s">
        <v>57</v>
      </c>
      <c r="H2649" s="4" t="s">
        <v>58</v>
      </c>
      <c r="I2649" s="4" t="s">
        <v>59</v>
      </c>
      <c r="J2649" s="4" t="s">
        <v>60</v>
      </c>
      <c r="K2649" s="4" t="s">
        <v>61</v>
      </c>
      <c r="L2649" s="4" t="s">
        <v>62</v>
      </c>
      <c r="M2649" s="58" t="s">
        <v>28</v>
      </c>
    </row>
    <row r="2650" spans="1:13" ht="16.5" thickBot="1">
      <c r="A2650" s="28" t="s">
        <v>29</v>
      </c>
      <c r="B2650" s="29" t="s">
        <v>47</v>
      </c>
      <c r="C2650" s="29"/>
      <c r="D2650" s="29"/>
      <c r="E2650" s="29"/>
      <c r="F2650" s="29" t="e">
        <f>-F2620</f>
        <v>#VALUE!</v>
      </c>
      <c r="G2650" s="29"/>
      <c r="H2650" s="29"/>
      <c r="I2650" s="29"/>
      <c r="J2650" s="29"/>
      <c r="K2650" s="29"/>
      <c r="L2650" s="29"/>
      <c r="M2650" s="6" t="s">
        <v>243</v>
      </c>
    </row>
    <row r="2651" spans="1:13" ht="16.5" thickBot="1">
      <c r="A2651" s="28" t="s">
        <v>30</v>
      </c>
      <c r="B2651" s="59" t="s">
        <v>43</v>
      </c>
      <c r="C2651" s="34"/>
      <c r="D2651" s="34"/>
      <c r="E2651" s="34" t="e">
        <f>D2620-E2621</f>
        <v>#VALUE!</v>
      </c>
      <c r="F2651" s="34"/>
      <c r="G2651" s="34"/>
      <c r="H2651" s="34"/>
      <c r="I2651" s="34"/>
      <c r="J2651" s="34"/>
      <c r="K2651" s="34"/>
      <c r="L2651" s="34"/>
      <c r="M2651" s="6" t="s">
        <v>243</v>
      </c>
    </row>
    <row r="2652" spans="1:13" ht="16.5" thickBot="1">
      <c r="A2652" s="28" t="s">
        <v>31</v>
      </c>
      <c r="B2652" s="59" t="s">
        <v>43</v>
      </c>
      <c r="C2652" s="34" t="e">
        <f t="shared" ref="C2652:L2662" si="457">B2621-C2622</f>
        <v>#VALUE!</v>
      </c>
      <c r="D2652" s="34"/>
      <c r="E2652" s="34"/>
      <c r="F2652" s="34" t="e">
        <f t="shared" si="457"/>
        <v>#VALUE!</v>
      </c>
      <c r="G2652" s="34"/>
      <c r="H2652" s="34" t="e">
        <f t="shared" si="457"/>
        <v>#VALUE!</v>
      </c>
      <c r="I2652" s="34"/>
      <c r="J2652" s="34"/>
      <c r="K2652" s="34"/>
      <c r="L2652" s="34"/>
      <c r="M2652" s="32">
        <v>1</v>
      </c>
    </row>
    <row r="2653" spans="1:13" ht="16.5" thickBot="1">
      <c r="A2653" s="28" t="s">
        <v>32</v>
      </c>
      <c r="B2653" s="59" t="s">
        <v>43</v>
      </c>
      <c r="C2653" s="34" t="e">
        <f t="shared" si="457"/>
        <v>#VALUE!</v>
      </c>
      <c r="D2653" s="34"/>
      <c r="E2653" s="34"/>
      <c r="F2653" s="34" t="e">
        <f t="shared" si="457"/>
        <v>#VALUE!</v>
      </c>
      <c r="G2653" s="34" t="e">
        <f t="shared" si="457"/>
        <v>#VALUE!</v>
      </c>
      <c r="H2653" s="34" t="e">
        <f t="shared" si="457"/>
        <v>#VALUE!</v>
      </c>
      <c r="I2653" s="34"/>
      <c r="J2653" s="34"/>
      <c r="K2653" s="34"/>
      <c r="L2653" s="34" t="e">
        <f t="shared" si="457"/>
        <v>#VALUE!</v>
      </c>
      <c r="M2653" s="32">
        <v>-1.6</v>
      </c>
    </row>
    <row r="2654" spans="1:13" ht="16.5" thickBot="1">
      <c r="A2654" s="28" t="s">
        <v>33</v>
      </c>
      <c r="B2654" s="59" t="s">
        <v>43</v>
      </c>
      <c r="C2654" s="34" t="e">
        <f t="shared" si="457"/>
        <v>#VALUE!</v>
      </c>
      <c r="D2654" s="34">
        <f t="shared" si="457"/>
        <v>-160</v>
      </c>
      <c r="E2654" s="34">
        <f t="shared" si="457"/>
        <v>-505</v>
      </c>
      <c r="F2654" s="34">
        <f t="shared" si="457"/>
        <v>-513</v>
      </c>
      <c r="G2654" s="34" t="e">
        <f t="shared" si="457"/>
        <v>#VALUE!</v>
      </c>
      <c r="H2654" s="34" t="e">
        <f t="shared" si="457"/>
        <v>#VALUE!</v>
      </c>
      <c r="I2654" s="34" t="e">
        <f t="shared" si="457"/>
        <v>#VALUE!</v>
      </c>
      <c r="J2654" s="34">
        <f t="shared" si="457"/>
        <v>-32</v>
      </c>
      <c r="K2654" s="34">
        <f t="shared" si="457"/>
        <v>-34</v>
      </c>
      <c r="L2654" s="34">
        <f t="shared" si="457"/>
        <v>-83</v>
      </c>
      <c r="M2654" s="32">
        <v>-263.7</v>
      </c>
    </row>
    <row r="2655" spans="1:13" ht="16.5" thickBot="1">
      <c r="A2655" s="28" t="s">
        <v>34</v>
      </c>
      <c r="B2655" s="59" t="s">
        <v>43</v>
      </c>
      <c r="C2655" s="34">
        <f t="shared" si="457"/>
        <v>-8</v>
      </c>
      <c r="D2655" s="34">
        <f t="shared" si="457"/>
        <v>-3</v>
      </c>
      <c r="E2655" s="34">
        <f t="shared" si="457"/>
        <v>-465</v>
      </c>
      <c r="F2655" s="34">
        <f t="shared" si="457"/>
        <v>-4</v>
      </c>
      <c r="G2655" s="34">
        <f t="shared" si="457"/>
        <v>13</v>
      </c>
      <c r="H2655" s="34">
        <f t="shared" si="457"/>
        <v>-46</v>
      </c>
      <c r="I2655" s="34">
        <f t="shared" si="457"/>
        <v>-140</v>
      </c>
      <c r="J2655" s="34">
        <f t="shared" si="457"/>
        <v>-307</v>
      </c>
      <c r="K2655" s="34">
        <f t="shared" si="457"/>
        <v>-408</v>
      </c>
      <c r="L2655" s="34">
        <f t="shared" si="457"/>
        <v>-373</v>
      </c>
      <c r="M2655" s="32">
        <v>-174.1</v>
      </c>
    </row>
    <row r="2656" spans="1:13" ht="16.5" thickBot="1">
      <c r="A2656" s="28" t="s">
        <v>35</v>
      </c>
      <c r="B2656" s="59" t="s">
        <v>43</v>
      </c>
      <c r="C2656" s="34">
        <f t="shared" si="457"/>
        <v>-20</v>
      </c>
      <c r="D2656" s="34">
        <f t="shared" si="457"/>
        <v>3</v>
      </c>
      <c r="E2656" s="34">
        <f t="shared" si="457"/>
        <v>-24</v>
      </c>
      <c r="F2656" s="34">
        <f t="shared" si="457"/>
        <v>-6</v>
      </c>
      <c r="G2656" s="34">
        <f t="shared" si="457"/>
        <v>43</v>
      </c>
      <c r="H2656" s="34">
        <f t="shared" si="457"/>
        <v>13</v>
      </c>
      <c r="I2656" s="34">
        <f t="shared" si="457"/>
        <v>96</v>
      </c>
      <c r="J2656" s="34">
        <f t="shared" si="457"/>
        <v>-89</v>
      </c>
      <c r="K2656" s="34">
        <f t="shared" si="457"/>
        <v>43</v>
      </c>
      <c r="L2656" s="34">
        <f t="shared" si="457"/>
        <v>29</v>
      </c>
      <c r="M2656" s="32">
        <v>8.8000000000000007</v>
      </c>
    </row>
    <row r="2657" spans="1:13" ht="16.5" thickBot="1">
      <c r="A2657" s="28" t="s">
        <v>36</v>
      </c>
      <c r="B2657" s="59" t="s">
        <v>43</v>
      </c>
      <c r="C2657" s="34">
        <f t="shared" si="457"/>
        <v>8</v>
      </c>
      <c r="D2657" s="34">
        <f t="shared" si="457"/>
        <v>-4</v>
      </c>
      <c r="E2657" s="34">
        <f t="shared" si="457"/>
        <v>-26</v>
      </c>
      <c r="F2657" s="34">
        <f t="shared" si="457"/>
        <v>27</v>
      </c>
      <c r="G2657" s="34">
        <f t="shared" si="457"/>
        <v>16</v>
      </c>
      <c r="H2657" s="34">
        <f t="shared" si="457"/>
        <v>-41</v>
      </c>
      <c r="I2657" s="34">
        <f t="shared" si="457"/>
        <v>62</v>
      </c>
      <c r="J2657" s="34">
        <f t="shared" si="457"/>
        <v>-15</v>
      </c>
      <c r="K2657" s="34">
        <f t="shared" si="457"/>
        <v>8</v>
      </c>
      <c r="L2657" s="34">
        <f t="shared" si="457"/>
        <v>5</v>
      </c>
      <c r="M2657" s="32">
        <v>4</v>
      </c>
    </row>
    <row r="2658" spans="1:13" ht="16.5" thickBot="1">
      <c r="A2658" s="28" t="s">
        <v>37</v>
      </c>
      <c r="B2658" s="59" t="s">
        <v>43</v>
      </c>
      <c r="C2658" s="34">
        <f t="shared" si="457"/>
        <v>9</v>
      </c>
      <c r="D2658" s="34">
        <f t="shared" si="457"/>
        <v>15</v>
      </c>
      <c r="E2658" s="34">
        <f t="shared" si="457"/>
        <v>34</v>
      </c>
      <c r="F2658" s="34">
        <f t="shared" si="457"/>
        <v>19</v>
      </c>
      <c r="G2658" s="34">
        <f t="shared" si="457"/>
        <v>17</v>
      </c>
      <c r="H2658" s="34">
        <f t="shared" si="457"/>
        <v>-4</v>
      </c>
      <c r="I2658" s="34">
        <f t="shared" si="457"/>
        <v>56</v>
      </c>
      <c r="J2658" s="34">
        <f t="shared" si="457"/>
        <v>162</v>
      </c>
      <c r="K2658" s="34">
        <f t="shared" si="457"/>
        <v>13</v>
      </c>
      <c r="L2658" s="34">
        <f t="shared" si="457"/>
        <v>39</v>
      </c>
      <c r="M2658" s="32">
        <v>36</v>
      </c>
    </row>
    <row r="2659" spans="1:13" ht="16.5" thickBot="1">
      <c r="A2659" s="28" t="s">
        <v>38</v>
      </c>
      <c r="B2659" s="59" t="s">
        <v>43</v>
      </c>
      <c r="C2659" s="34">
        <f t="shared" si="457"/>
        <v>389</v>
      </c>
      <c r="D2659" s="34">
        <f t="shared" si="457"/>
        <v>431</v>
      </c>
      <c r="E2659" s="34">
        <f t="shared" si="457"/>
        <v>314</v>
      </c>
      <c r="F2659" s="34">
        <f t="shared" si="457"/>
        <v>320</v>
      </c>
      <c r="G2659" s="34">
        <f t="shared" si="457"/>
        <v>381</v>
      </c>
      <c r="H2659" s="34">
        <f t="shared" si="457"/>
        <v>285</v>
      </c>
      <c r="I2659" s="34">
        <f t="shared" si="457"/>
        <v>388</v>
      </c>
      <c r="J2659" s="34">
        <f t="shared" si="457"/>
        <v>334</v>
      </c>
      <c r="K2659" s="34">
        <f t="shared" si="457"/>
        <v>120</v>
      </c>
      <c r="L2659" s="34">
        <f t="shared" si="457"/>
        <v>248</v>
      </c>
      <c r="M2659" s="32">
        <v>321</v>
      </c>
    </row>
    <row r="2660" spans="1:13" ht="16.5" thickBot="1">
      <c r="A2660" s="28" t="s">
        <v>39</v>
      </c>
      <c r="B2660" s="59" t="s">
        <v>43</v>
      </c>
      <c r="C2660" s="34">
        <f t="shared" si="457"/>
        <v>55</v>
      </c>
      <c r="D2660" s="34">
        <f t="shared" si="457"/>
        <v>77</v>
      </c>
      <c r="E2660" s="34">
        <f t="shared" si="457"/>
        <v>78</v>
      </c>
      <c r="F2660" s="34">
        <f t="shared" si="457"/>
        <v>93</v>
      </c>
      <c r="G2660" s="34">
        <f t="shared" si="457"/>
        <v>108</v>
      </c>
      <c r="H2660" s="34">
        <f t="shared" si="457"/>
        <v>55</v>
      </c>
      <c r="I2660" s="34">
        <f t="shared" si="457"/>
        <v>104</v>
      </c>
      <c r="J2660" s="34">
        <f t="shared" si="457"/>
        <v>119</v>
      </c>
      <c r="K2660" s="34">
        <f t="shared" si="457"/>
        <v>-18</v>
      </c>
      <c r="L2660" s="34">
        <f t="shared" si="457"/>
        <v>56</v>
      </c>
      <c r="M2660" s="32">
        <v>72.7</v>
      </c>
    </row>
    <row r="2661" spans="1:13" ht="16.5" thickBot="1">
      <c r="A2661" s="28" t="s">
        <v>40</v>
      </c>
      <c r="B2661" s="59" t="s">
        <v>43</v>
      </c>
      <c r="C2661" s="34">
        <f t="shared" si="457"/>
        <v>83</v>
      </c>
      <c r="D2661" s="34">
        <f t="shared" si="457"/>
        <v>76</v>
      </c>
      <c r="E2661" s="34">
        <f t="shared" si="457"/>
        <v>49</v>
      </c>
      <c r="F2661" s="34">
        <f t="shared" si="457"/>
        <v>30</v>
      </c>
      <c r="G2661" s="34">
        <f t="shared" si="457"/>
        <v>42</v>
      </c>
      <c r="H2661" s="34">
        <f t="shared" si="457"/>
        <v>70</v>
      </c>
      <c r="I2661" s="34">
        <f t="shared" si="457"/>
        <v>63</v>
      </c>
      <c r="J2661" s="34">
        <f t="shared" si="457"/>
        <v>76</v>
      </c>
      <c r="K2661" s="34">
        <f t="shared" si="457"/>
        <v>25</v>
      </c>
      <c r="L2661" s="34">
        <f t="shared" si="457"/>
        <v>67</v>
      </c>
      <c r="M2661" s="32">
        <v>58.1</v>
      </c>
    </row>
    <row r="2662" spans="1:13" ht="16.5" thickBot="1">
      <c r="A2662" s="33" t="s">
        <v>41</v>
      </c>
      <c r="B2662" s="60" t="s">
        <v>43</v>
      </c>
      <c r="C2662" s="34">
        <f t="shared" si="457"/>
        <v>155</v>
      </c>
      <c r="D2662" s="34">
        <f t="shared" si="457"/>
        <v>90</v>
      </c>
      <c r="E2662" s="34">
        <f t="shared" si="457"/>
        <v>146</v>
      </c>
      <c r="F2662" s="34">
        <f t="shared" si="457"/>
        <v>98</v>
      </c>
      <c r="G2662" s="34">
        <f t="shared" si="457"/>
        <v>86</v>
      </c>
      <c r="H2662" s="34">
        <f t="shared" si="457"/>
        <v>109</v>
      </c>
      <c r="I2662" s="34">
        <f t="shared" si="457"/>
        <v>113</v>
      </c>
      <c r="J2662" s="34" t="e">
        <f t="shared" si="457"/>
        <v>#VALUE!</v>
      </c>
      <c r="K2662" s="34">
        <f t="shared" si="457"/>
        <v>43</v>
      </c>
      <c r="L2662" s="34">
        <f>K2631-L2632</f>
        <v>55</v>
      </c>
      <c r="M2662" s="6" t="s">
        <v>243</v>
      </c>
    </row>
    <row r="2663" spans="1:13" ht="17.25" thickTop="1" thickBot="1">
      <c r="A2663" s="37" t="s">
        <v>42</v>
      </c>
      <c r="B2663" s="38" t="s">
        <v>43</v>
      </c>
      <c r="C2663" s="39" t="s">
        <v>47</v>
      </c>
      <c r="D2663" s="39" t="s">
        <v>47</v>
      </c>
      <c r="E2663" s="39" t="s">
        <v>47</v>
      </c>
      <c r="F2663" s="39" t="s">
        <v>47</v>
      </c>
      <c r="G2663" s="39">
        <f t="shared" ref="G2663:L2663" si="458">B2627-G2632</f>
        <v>634</v>
      </c>
      <c r="H2663" s="39">
        <f t="shared" si="458"/>
        <v>573</v>
      </c>
      <c r="I2663" s="39">
        <f t="shared" si="458"/>
        <v>645</v>
      </c>
      <c r="J2663" s="39" t="e">
        <f t="shared" si="458"/>
        <v>#VALUE!</v>
      </c>
      <c r="K2663" s="39">
        <f t="shared" si="458"/>
        <v>525</v>
      </c>
      <c r="L2663" s="39">
        <f t="shared" si="458"/>
        <v>583</v>
      </c>
      <c r="M2663" s="6" t="s">
        <v>243</v>
      </c>
    </row>
    <row r="2664" spans="1:13" ht="15.75">
      <c r="A2664" s="41"/>
      <c r="B2664" s="42"/>
      <c r="C2664" s="43"/>
      <c r="D2664" s="43"/>
      <c r="E2664" s="43"/>
      <c r="F2664" s="43"/>
      <c r="G2664" s="43"/>
      <c r="H2664" s="44"/>
      <c r="I2664" s="44"/>
      <c r="J2664" s="44"/>
      <c r="K2664" s="44"/>
      <c r="L2664" s="44"/>
      <c r="M2664" s="43"/>
    </row>
    <row r="2665" spans="1:13" ht="15.75">
      <c r="A2665" s="61"/>
      <c r="B2665" s="62"/>
      <c r="C2665" s="63"/>
      <c r="D2665" s="63"/>
      <c r="E2665" s="63"/>
      <c r="F2665" s="63"/>
      <c r="G2665" s="63"/>
      <c r="H2665" s="63"/>
      <c r="I2665" s="63"/>
      <c r="J2665" s="63"/>
      <c r="K2665" s="63"/>
      <c r="L2665" s="63"/>
      <c r="M2665" s="63"/>
    </row>
    <row r="2666" spans="1:13" ht="15.75">
      <c r="A2666" s="21" t="s">
        <v>175</v>
      </c>
      <c r="B2666" s="21"/>
      <c r="C2666" s="21"/>
      <c r="D2666" s="21"/>
      <c r="E2666" s="21"/>
      <c r="F2666" s="21"/>
      <c r="G2666" s="21"/>
      <c r="H2666" s="22"/>
      <c r="I2666" s="22"/>
      <c r="J2666" s="22"/>
      <c r="K2666" s="22"/>
      <c r="L2666" s="22"/>
      <c r="M2666" s="23"/>
    </row>
    <row r="2667" spans="1:13" ht="16.5" thickBot="1">
      <c r="A2667" s="24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3"/>
    </row>
    <row r="2668" spans="1:13" ht="32.25" thickBot="1">
      <c r="A2668" s="3" t="s">
        <v>27</v>
      </c>
      <c r="B2668" s="4" t="s">
        <v>52</v>
      </c>
      <c r="C2668" s="4" t="s">
        <v>53</v>
      </c>
      <c r="D2668" s="4" t="s">
        <v>54</v>
      </c>
      <c r="E2668" s="4" t="s">
        <v>55</v>
      </c>
      <c r="F2668" s="4" t="s">
        <v>56</v>
      </c>
      <c r="G2668" s="4" t="s">
        <v>57</v>
      </c>
      <c r="H2668" s="4" t="s">
        <v>58</v>
      </c>
      <c r="I2668" s="4" t="s">
        <v>59</v>
      </c>
      <c r="J2668" s="4" t="s">
        <v>60</v>
      </c>
      <c r="K2668" s="4" t="s">
        <v>61</v>
      </c>
      <c r="L2668" s="4" t="s">
        <v>62</v>
      </c>
      <c r="M2668" s="58" t="s">
        <v>28</v>
      </c>
    </row>
    <row r="2669" spans="1:13" ht="16.5" thickBot="1">
      <c r="A2669" s="28" t="s">
        <v>30</v>
      </c>
      <c r="B2669" s="47" t="s">
        <v>47</v>
      </c>
      <c r="C2669" s="48"/>
      <c r="D2669" s="48"/>
      <c r="E2669" s="48"/>
      <c r="F2669" s="48"/>
      <c r="G2669" s="48" t="e">
        <f>(F2620-G2621)/F2620</f>
        <v>#VALUE!</v>
      </c>
      <c r="H2669" s="48"/>
      <c r="I2669" s="48"/>
      <c r="J2669" s="48"/>
      <c r="K2669" s="48"/>
      <c r="L2669" s="48"/>
      <c r="M2669" s="6" t="s">
        <v>243</v>
      </c>
    </row>
    <row r="2670" spans="1:13" ht="16.5" thickBot="1">
      <c r="A2670" s="28" t="s">
        <v>31</v>
      </c>
      <c r="B2670" s="47" t="s">
        <v>47</v>
      </c>
      <c r="C2670" s="48" t="e">
        <f t="shared" ref="C2670:H2670" si="459">(B2621-C2622)/B2621</f>
        <v>#VALUE!</v>
      </c>
      <c r="D2670" s="48"/>
      <c r="E2670" s="48"/>
      <c r="F2670" s="48" t="e">
        <f t="shared" si="459"/>
        <v>#VALUE!</v>
      </c>
      <c r="G2670" s="48"/>
      <c r="H2670" s="48" t="e">
        <f t="shared" si="459"/>
        <v>#VALUE!</v>
      </c>
      <c r="I2670" s="48"/>
      <c r="J2670" s="48"/>
      <c r="K2670" s="48"/>
      <c r="L2670" s="48"/>
      <c r="M2670" s="49">
        <v>1</v>
      </c>
    </row>
    <row r="2671" spans="1:13" ht="16.5" thickBot="1">
      <c r="A2671" s="28" t="s">
        <v>32</v>
      </c>
      <c r="B2671" s="47" t="s">
        <v>47</v>
      </c>
      <c r="C2671" s="48" t="e">
        <f>(B2622-C2623)/B2622</f>
        <v>#VALUE!</v>
      </c>
      <c r="D2671" s="48"/>
      <c r="E2671" s="48"/>
      <c r="F2671" s="48"/>
      <c r="G2671" s="48"/>
      <c r="H2671" s="48"/>
      <c r="I2671" s="48"/>
      <c r="J2671" s="48"/>
      <c r="K2671" s="48"/>
      <c r="L2671" s="48"/>
      <c r="M2671" s="6" t="s">
        <v>243</v>
      </c>
    </row>
    <row r="2672" spans="1:13" ht="16.5" thickBot="1">
      <c r="A2672" s="28" t="s">
        <v>33</v>
      </c>
      <c r="B2672" s="47" t="s">
        <v>47</v>
      </c>
      <c r="C2672" s="48" t="e">
        <f t="shared" ref="C2672:L2680" si="460">(B2623-C2624)/B2623</f>
        <v>#VALUE!</v>
      </c>
      <c r="D2672" s="48"/>
      <c r="E2672" s="48"/>
      <c r="F2672" s="48"/>
      <c r="G2672" s="48" t="e">
        <f t="shared" si="460"/>
        <v>#VALUE!</v>
      </c>
      <c r="H2672" s="48" t="e">
        <f t="shared" si="460"/>
        <v>#VALUE!</v>
      </c>
      <c r="I2672" s="48" t="e">
        <f t="shared" si="460"/>
        <v>#VALUE!</v>
      </c>
      <c r="J2672" s="48"/>
      <c r="K2672" s="48"/>
      <c r="L2672" s="48"/>
      <c r="M2672" s="49">
        <v>-157.78571428571428</v>
      </c>
    </row>
    <row r="2673" spans="1:14" ht="16.5" thickBot="1">
      <c r="A2673" s="28" t="s">
        <v>34</v>
      </c>
      <c r="B2673" s="47" t="s">
        <v>47</v>
      </c>
      <c r="C2673" s="48">
        <f t="shared" si="460"/>
        <v>-1.3201320132013201E-2</v>
      </c>
      <c r="D2673" s="48">
        <f t="shared" si="460"/>
        <v>-5.5555555555555558E-3</v>
      </c>
      <c r="E2673" s="48">
        <f t="shared" si="460"/>
        <v>-2.90625</v>
      </c>
      <c r="F2673" s="48">
        <f t="shared" si="460"/>
        <v>-7.9207920792079209E-3</v>
      </c>
      <c r="G2673" s="48">
        <f t="shared" si="460"/>
        <v>2.5341130604288498E-2</v>
      </c>
      <c r="H2673" s="48">
        <f t="shared" si="460"/>
        <v>-0.1031390134529148</v>
      </c>
      <c r="I2673" s="48">
        <f t="shared" si="460"/>
        <v>-0.69651741293532343</v>
      </c>
      <c r="J2673" s="48">
        <f t="shared" si="460"/>
        <v>-2.2910447761194028</v>
      </c>
      <c r="K2673" s="48">
        <f t="shared" si="460"/>
        <v>-12.75</v>
      </c>
      <c r="L2673" s="48">
        <f t="shared" si="460"/>
        <v>-10.970588235294118</v>
      </c>
      <c r="M2673" s="49">
        <v>-2.9718875974964249</v>
      </c>
    </row>
    <row r="2674" spans="1:14" ht="16.5" thickBot="1">
      <c r="A2674" s="28" t="s">
        <v>35</v>
      </c>
      <c r="B2674" s="47" t="s">
        <v>47</v>
      </c>
      <c r="C2674" s="48">
        <f t="shared" si="460"/>
        <v>-3.1695721077654518E-2</v>
      </c>
      <c r="D2674" s="48">
        <f t="shared" si="460"/>
        <v>4.8859934853420191E-3</v>
      </c>
      <c r="E2674" s="48">
        <f t="shared" si="460"/>
        <v>-4.4198895027624308E-2</v>
      </c>
      <c r="F2674" s="48">
        <f t="shared" si="460"/>
        <v>-9.5999999999999992E-3</v>
      </c>
      <c r="G2674" s="48">
        <f t="shared" si="460"/>
        <v>8.4479371316306479E-2</v>
      </c>
      <c r="H2674" s="48">
        <f t="shared" si="460"/>
        <v>2.5999999999999999E-2</v>
      </c>
      <c r="I2674" s="48">
        <f t="shared" si="460"/>
        <v>0.1951219512195122</v>
      </c>
      <c r="J2674" s="48">
        <f t="shared" si="460"/>
        <v>-0.26099706744868034</v>
      </c>
      <c r="K2674" s="48">
        <f t="shared" si="460"/>
        <v>9.7505668934240369E-2</v>
      </c>
      <c r="L2674" s="48">
        <f t="shared" si="460"/>
        <v>6.5909090909090903E-2</v>
      </c>
      <c r="M2674" s="49">
        <v>1.274103923105328E-2</v>
      </c>
    </row>
    <row r="2675" spans="1:14" ht="16.5" thickBot="1">
      <c r="A2675" s="28" t="s">
        <v>36</v>
      </c>
      <c r="B2675" s="47" t="s">
        <v>47</v>
      </c>
      <c r="C2675" s="48">
        <f t="shared" si="460"/>
        <v>1.2965964343598054E-2</v>
      </c>
      <c r="D2675" s="48">
        <f t="shared" si="460"/>
        <v>-6.1443932411674347E-3</v>
      </c>
      <c r="E2675" s="48">
        <f t="shared" si="460"/>
        <v>-4.2553191489361701E-2</v>
      </c>
      <c r="F2675" s="48">
        <f t="shared" si="460"/>
        <v>4.7619047619047616E-2</v>
      </c>
      <c r="G2675" s="48">
        <f t="shared" si="460"/>
        <v>2.5356576862123614E-2</v>
      </c>
      <c r="H2675" s="48">
        <f t="shared" si="460"/>
        <v>-8.7982832618025753E-2</v>
      </c>
      <c r="I2675" s="48">
        <f t="shared" si="460"/>
        <v>0.12731006160164271</v>
      </c>
      <c r="J2675" s="48">
        <f t="shared" si="460"/>
        <v>-3.787878787878788E-2</v>
      </c>
      <c r="K2675" s="48">
        <f t="shared" si="460"/>
        <v>1.8604651162790697E-2</v>
      </c>
      <c r="L2675" s="48">
        <f t="shared" si="460"/>
        <v>1.2562814070351759E-2</v>
      </c>
      <c r="M2675" s="49">
        <v>6.9859910432211684E-3</v>
      </c>
    </row>
    <row r="2676" spans="1:14" ht="16.5" thickBot="1">
      <c r="A2676" s="28" t="s">
        <v>37</v>
      </c>
      <c r="B2676" s="47" t="s">
        <v>47</v>
      </c>
      <c r="C2676" s="48">
        <f t="shared" si="460"/>
        <v>1.3313609467455622E-2</v>
      </c>
      <c r="D2676" s="48">
        <f t="shared" si="460"/>
        <v>2.4630541871921183E-2</v>
      </c>
      <c r="E2676" s="48">
        <f t="shared" si="460"/>
        <v>5.1908396946564885E-2</v>
      </c>
      <c r="F2676" s="48">
        <f t="shared" si="460"/>
        <v>2.9827315541601257E-2</v>
      </c>
      <c r="G2676" s="48">
        <f t="shared" si="460"/>
        <v>3.1481481481481478E-2</v>
      </c>
      <c r="H2676" s="48">
        <f t="shared" si="460"/>
        <v>-6.5040650406504065E-3</v>
      </c>
      <c r="I2676" s="48">
        <f t="shared" si="460"/>
        <v>0.11045364891518737</v>
      </c>
      <c r="J2676" s="48">
        <f t="shared" si="460"/>
        <v>0.38117647058823528</v>
      </c>
      <c r="K2676" s="48">
        <f t="shared" si="460"/>
        <v>3.1630170316301706E-2</v>
      </c>
      <c r="L2676" s="48">
        <f t="shared" si="460"/>
        <v>9.2417061611374404E-2</v>
      </c>
      <c r="M2676" s="49">
        <v>7.6033463169947274E-2</v>
      </c>
    </row>
    <row r="2677" spans="1:14" ht="16.5" thickBot="1">
      <c r="A2677" s="28" t="s">
        <v>38</v>
      </c>
      <c r="B2677" s="47" t="s">
        <v>47</v>
      </c>
      <c r="C2677" s="48">
        <f t="shared" si="460"/>
        <v>0.58320839580209893</v>
      </c>
      <c r="D2677" s="48">
        <f t="shared" si="460"/>
        <v>0.64617691154422785</v>
      </c>
      <c r="E2677" s="48">
        <f t="shared" si="460"/>
        <v>0.52861952861952866</v>
      </c>
      <c r="F2677" s="48">
        <f t="shared" si="460"/>
        <v>0.51529790660225439</v>
      </c>
      <c r="G2677" s="48">
        <f t="shared" si="460"/>
        <v>0.61650485436893199</v>
      </c>
      <c r="H2677" s="48">
        <f t="shared" si="460"/>
        <v>0.5449330783938815</v>
      </c>
      <c r="I2677" s="48">
        <f t="shared" si="460"/>
        <v>0.62681744749596124</v>
      </c>
      <c r="J2677" s="48">
        <f t="shared" si="460"/>
        <v>0.74057649667405767</v>
      </c>
      <c r="K2677" s="48">
        <f t="shared" si="460"/>
        <v>0.45627376425855515</v>
      </c>
      <c r="L2677" s="48">
        <f t="shared" si="460"/>
        <v>0.62311557788944727</v>
      </c>
      <c r="M2677" s="49">
        <v>0.58815239616489445</v>
      </c>
    </row>
    <row r="2678" spans="1:14" ht="16.5" thickBot="1">
      <c r="A2678" s="28" t="s">
        <v>39</v>
      </c>
      <c r="B2678" s="47" t="s">
        <v>47</v>
      </c>
      <c r="C2678" s="48">
        <f t="shared" si="460"/>
        <v>0.171875</v>
      </c>
      <c r="D2678" s="48">
        <f t="shared" si="460"/>
        <v>0.27697841726618705</v>
      </c>
      <c r="E2678" s="48">
        <f t="shared" si="460"/>
        <v>0.33050847457627119</v>
      </c>
      <c r="F2678" s="48">
        <f t="shared" si="460"/>
        <v>0.33214285714285713</v>
      </c>
      <c r="G2678" s="48">
        <f t="shared" si="460"/>
        <v>0.35880398671096347</v>
      </c>
      <c r="H2678" s="48">
        <f t="shared" si="460"/>
        <v>0.2320675105485232</v>
      </c>
      <c r="I2678" s="48">
        <f t="shared" si="460"/>
        <v>0.43697478991596639</v>
      </c>
      <c r="J2678" s="48">
        <f t="shared" si="460"/>
        <v>0.51515151515151514</v>
      </c>
      <c r="K2678" s="48">
        <f t="shared" si="460"/>
        <v>-0.15384615384615385</v>
      </c>
      <c r="L2678" s="48">
        <f t="shared" si="460"/>
        <v>0.39160839160839161</v>
      </c>
      <c r="M2678" s="49">
        <v>0.28922647890745212</v>
      </c>
    </row>
    <row r="2679" spans="1:14" ht="16.5" thickBot="1">
      <c r="A2679" s="28" t="s">
        <v>40</v>
      </c>
      <c r="B2679" s="47" t="s">
        <v>47</v>
      </c>
      <c r="C2679" s="48">
        <f t="shared" si="460"/>
        <v>0.3593073593073593</v>
      </c>
      <c r="D2679" s="48">
        <f t="shared" si="460"/>
        <v>0.28679245283018867</v>
      </c>
      <c r="E2679" s="48">
        <f t="shared" si="460"/>
        <v>0.24378109452736318</v>
      </c>
      <c r="F2679" s="48">
        <f t="shared" si="460"/>
        <v>0.189873417721519</v>
      </c>
      <c r="G2679" s="48">
        <f t="shared" si="460"/>
        <v>0.22459893048128343</v>
      </c>
      <c r="H2679" s="48">
        <f t="shared" si="460"/>
        <v>0.36269430051813473</v>
      </c>
      <c r="I2679" s="48">
        <f t="shared" si="460"/>
        <v>0.34615384615384615</v>
      </c>
      <c r="J2679" s="48">
        <f t="shared" si="460"/>
        <v>0.56716417910447758</v>
      </c>
      <c r="K2679" s="48">
        <f t="shared" si="460"/>
        <v>0.22321428571428573</v>
      </c>
      <c r="L2679" s="48">
        <f t="shared" si="460"/>
        <v>0.49629629629629629</v>
      </c>
      <c r="M2679" s="49">
        <v>0.3299876162654754</v>
      </c>
    </row>
    <row r="2680" spans="1:14" ht="16.5" thickBot="1">
      <c r="A2680" s="33" t="s">
        <v>41</v>
      </c>
      <c r="B2680" s="47" t="s">
        <v>47</v>
      </c>
      <c r="C2680" s="48">
        <f t="shared" si="460"/>
        <v>0.77500000000000002</v>
      </c>
      <c r="D2680" s="48">
        <f t="shared" si="460"/>
        <v>0.60810810810810811</v>
      </c>
      <c r="E2680" s="48">
        <f t="shared" si="460"/>
        <v>0.77248677248677244</v>
      </c>
      <c r="F2680" s="48">
        <f t="shared" si="460"/>
        <v>0.64473684210526316</v>
      </c>
      <c r="G2680" s="48">
        <f t="shared" si="460"/>
        <v>0.671875</v>
      </c>
      <c r="H2680" s="48">
        <f t="shared" si="460"/>
        <v>0.75172413793103443</v>
      </c>
      <c r="I2680" s="48">
        <f t="shared" si="460"/>
        <v>0.91869918699186992</v>
      </c>
      <c r="J2680" s="48" t="e">
        <f t="shared" si="460"/>
        <v>#VALUE!</v>
      </c>
      <c r="K2680" s="48">
        <f t="shared" si="460"/>
        <v>0.74137931034482762</v>
      </c>
      <c r="L2680" s="48">
        <f>(K2631-L2632)/K2631</f>
        <v>0.63218390804597702</v>
      </c>
      <c r="M2680" s="6" t="s">
        <v>243</v>
      </c>
    </row>
    <row r="2681" spans="1:14" ht="17.25" thickTop="1" thickBot="1">
      <c r="A2681" s="64" t="s">
        <v>42</v>
      </c>
      <c r="B2681" s="51"/>
      <c r="C2681" s="51"/>
      <c r="D2681" s="51"/>
      <c r="E2681" s="51"/>
      <c r="F2681" s="51"/>
      <c r="G2681" s="51">
        <f t="shared" ref="G2681:L2681" si="461">(B2627-G2632)/B2627</f>
        <v>0.93786982248520712</v>
      </c>
      <c r="H2681" s="51">
        <f t="shared" si="461"/>
        <v>0.94088669950738912</v>
      </c>
      <c r="I2681" s="51">
        <f t="shared" si="461"/>
        <v>0.98473282442748089</v>
      </c>
      <c r="J2681" s="51" t="e">
        <f t="shared" si="461"/>
        <v>#VALUE!</v>
      </c>
      <c r="K2681" s="51">
        <f t="shared" si="461"/>
        <v>0.97222222222222221</v>
      </c>
      <c r="L2681" s="51">
        <f t="shared" si="461"/>
        <v>0.94796747967479678</v>
      </c>
      <c r="M2681" s="6" t="s">
        <v>243</v>
      </c>
    </row>
    <row r="2682" spans="1:14" ht="32.25" thickBot="1">
      <c r="A2682" s="64" t="s">
        <v>67</v>
      </c>
      <c r="B2682" s="53"/>
      <c r="C2682" s="53"/>
      <c r="D2682" s="53"/>
      <c r="E2682" s="53"/>
      <c r="F2682" s="53"/>
      <c r="G2682" s="53"/>
      <c r="H2682" s="53"/>
      <c r="I2682" s="53"/>
      <c r="J2682" s="54"/>
      <c r="K2682" s="54" t="e">
        <f>AVERAGE(G2681:K2681)</f>
        <v>#VALUE!</v>
      </c>
      <c r="L2682" s="54" t="e">
        <f>AVERAGE(H2681:L2681)</f>
        <v>#VALUE!</v>
      </c>
      <c r="M2682" s="54"/>
    </row>
    <row r="2683" spans="1:14" ht="15.75">
      <c r="A2683" s="18"/>
      <c r="B2683" s="20"/>
      <c r="C2683" s="20"/>
      <c r="D2683" s="20"/>
      <c r="E2683" s="20"/>
      <c r="F2683" s="20"/>
      <c r="G2683" s="19"/>
      <c r="H2683" s="19"/>
      <c r="I2683" s="19"/>
      <c r="J2683" s="19"/>
      <c r="K2683" s="19"/>
      <c r="L2683" s="19"/>
    </row>
    <row r="2684" spans="1:14" ht="16.5" thickBot="1">
      <c r="A2684" s="50"/>
      <c r="B2684" s="53"/>
      <c r="C2684" s="53"/>
      <c r="D2684" s="53"/>
      <c r="E2684" s="53"/>
      <c r="F2684" s="53"/>
      <c r="G2684" s="53"/>
      <c r="H2684" s="53"/>
      <c r="I2684" s="53"/>
      <c r="J2684" s="54"/>
      <c r="K2684" s="54"/>
      <c r="L2684" s="54"/>
      <c r="M2684" s="54"/>
      <c r="N2684" s="54"/>
    </row>
    <row r="2686" spans="1:14" ht="15.75">
      <c r="A2686" s="1" t="s">
        <v>176</v>
      </c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</row>
    <row r="2687" spans="1:14" ht="16.5" thickBo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</row>
    <row r="2688" spans="1:14" ht="16.5" thickBot="1">
      <c r="A2688" s="3"/>
      <c r="B2688" s="4" t="s">
        <v>1</v>
      </c>
      <c r="C2688" s="4" t="s">
        <v>2</v>
      </c>
      <c r="D2688" s="4" t="s">
        <v>3</v>
      </c>
      <c r="E2688" s="4" t="s">
        <v>4</v>
      </c>
      <c r="F2688" s="4" t="s">
        <v>5</v>
      </c>
      <c r="G2688" s="4" t="s">
        <v>6</v>
      </c>
      <c r="H2688" s="4" t="s">
        <v>7</v>
      </c>
      <c r="I2688" s="4" t="s">
        <v>8</v>
      </c>
      <c r="J2688" s="4" t="s">
        <v>9</v>
      </c>
      <c r="K2688" s="4" t="s">
        <v>10</v>
      </c>
      <c r="L2688" s="4" t="s">
        <v>11</v>
      </c>
    </row>
    <row r="2689" spans="1:12" ht="16.5" thickBot="1">
      <c r="A2689" s="5" t="s">
        <v>12</v>
      </c>
      <c r="B2689" s="6" t="s">
        <v>243</v>
      </c>
      <c r="C2689" s="6"/>
      <c r="D2689" s="6"/>
      <c r="E2689" s="6"/>
      <c r="F2689" s="6"/>
      <c r="G2689" s="8"/>
      <c r="H2689" s="8"/>
      <c r="I2689" s="8"/>
      <c r="J2689" s="8"/>
      <c r="K2689" s="6" t="s">
        <v>243</v>
      </c>
      <c r="L2689" s="65"/>
    </row>
    <row r="2690" spans="1:12" ht="16.5" thickBot="1">
      <c r="A2690" s="5">
        <v>1</v>
      </c>
      <c r="D2690" s="6" t="s">
        <v>243</v>
      </c>
      <c r="E2690" s="6" t="s">
        <v>243</v>
      </c>
    </row>
    <row r="2691" spans="1:12" ht="16.5" thickBot="1">
      <c r="A2691" s="5">
        <v>2</v>
      </c>
      <c r="B2691" s="6" t="s">
        <v>243</v>
      </c>
      <c r="D2691" s="6" t="s">
        <v>243</v>
      </c>
      <c r="F2691" s="6" t="s">
        <v>243</v>
      </c>
      <c r="L2691" s="6" t="s">
        <v>243</v>
      </c>
    </row>
    <row r="2692" spans="1:12" ht="16.5" thickBot="1">
      <c r="A2692" s="5">
        <v>3</v>
      </c>
      <c r="B2692" s="6" t="s">
        <v>243</v>
      </c>
      <c r="D2692" s="6">
        <v>13</v>
      </c>
      <c r="F2692" s="6" t="s">
        <v>243</v>
      </c>
      <c r="L2692" s="6" t="s">
        <v>243</v>
      </c>
    </row>
    <row r="2693" spans="1:12" ht="16.5" thickBot="1">
      <c r="A2693" s="5">
        <v>4</v>
      </c>
      <c r="B2693" s="6">
        <v>401</v>
      </c>
      <c r="C2693" s="6">
        <v>357</v>
      </c>
      <c r="D2693" s="6">
        <v>383</v>
      </c>
      <c r="E2693" s="6">
        <v>350</v>
      </c>
      <c r="F2693" s="6">
        <v>319</v>
      </c>
      <c r="G2693" s="6">
        <v>290</v>
      </c>
      <c r="H2693" s="6">
        <v>298</v>
      </c>
      <c r="I2693" s="6">
        <v>310</v>
      </c>
      <c r="K2693" s="6">
        <v>199</v>
      </c>
      <c r="L2693" s="6">
        <v>152</v>
      </c>
    </row>
    <row r="2694" spans="1:12" ht="16.5" thickBot="1">
      <c r="A2694" s="5">
        <v>5</v>
      </c>
      <c r="B2694" s="6">
        <v>421</v>
      </c>
      <c r="C2694" s="6">
        <v>412</v>
      </c>
      <c r="D2694" s="6">
        <v>389</v>
      </c>
      <c r="E2694" s="6">
        <v>411</v>
      </c>
      <c r="F2694" s="6">
        <v>355</v>
      </c>
      <c r="G2694" s="6">
        <v>345</v>
      </c>
      <c r="H2694" s="6">
        <v>343</v>
      </c>
      <c r="I2694" s="6">
        <v>314</v>
      </c>
      <c r="J2694" s="6">
        <v>329</v>
      </c>
      <c r="K2694" s="6">
        <v>304</v>
      </c>
      <c r="L2694" s="6">
        <v>325</v>
      </c>
    </row>
    <row r="2695" spans="1:12" ht="16.5" thickBot="1">
      <c r="A2695" s="5">
        <v>6</v>
      </c>
      <c r="B2695" s="6">
        <v>415</v>
      </c>
      <c r="C2695" s="6">
        <v>393</v>
      </c>
      <c r="D2695" s="6">
        <v>386</v>
      </c>
      <c r="E2695" s="6">
        <v>387</v>
      </c>
      <c r="F2695" s="6">
        <v>384</v>
      </c>
      <c r="G2695" s="6">
        <v>332</v>
      </c>
      <c r="H2695" s="6">
        <v>323</v>
      </c>
      <c r="I2695" s="6">
        <v>325</v>
      </c>
      <c r="J2695" s="6">
        <v>297</v>
      </c>
      <c r="K2695" s="6">
        <v>277</v>
      </c>
      <c r="L2695" s="6">
        <v>278</v>
      </c>
    </row>
    <row r="2696" spans="1:12" ht="16.5" thickBot="1">
      <c r="A2696" s="5">
        <v>7</v>
      </c>
      <c r="B2696" s="6">
        <v>447</v>
      </c>
      <c r="C2696" s="6">
        <v>419</v>
      </c>
      <c r="D2696" s="6">
        <v>396</v>
      </c>
      <c r="E2696" s="6">
        <v>390</v>
      </c>
      <c r="F2696" s="6">
        <v>370</v>
      </c>
      <c r="G2696" s="6">
        <v>363</v>
      </c>
      <c r="H2696" s="6">
        <v>324</v>
      </c>
      <c r="I2696" s="6">
        <v>310</v>
      </c>
      <c r="J2696" s="6">
        <v>325</v>
      </c>
      <c r="K2696" s="6">
        <v>293</v>
      </c>
      <c r="L2696" s="6">
        <v>283</v>
      </c>
    </row>
    <row r="2697" spans="1:12" ht="16.5" thickBot="1">
      <c r="A2697" s="5">
        <v>8</v>
      </c>
      <c r="B2697" s="6">
        <v>431</v>
      </c>
      <c r="C2697" s="6">
        <v>445</v>
      </c>
      <c r="D2697" s="6">
        <v>386</v>
      </c>
      <c r="E2697" s="6">
        <v>386</v>
      </c>
      <c r="F2697" s="6">
        <v>356</v>
      </c>
      <c r="G2697" s="6">
        <v>316</v>
      </c>
      <c r="H2697" s="6">
        <v>356</v>
      </c>
      <c r="I2697" s="6">
        <v>301</v>
      </c>
      <c r="J2697" s="6">
        <v>304</v>
      </c>
      <c r="K2697" s="6">
        <v>307</v>
      </c>
      <c r="L2697" s="6">
        <v>289</v>
      </c>
    </row>
    <row r="2698" spans="1:12" ht="16.5" thickBot="1">
      <c r="A2698" s="5">
        <v>9</v>
      </c>
      <c r="B2698" s="6">
        <v>372</v>
      </c>
      <c r="C2698" s="6">
        <v>340</v>
      </c>
      <c r="D2698" s="6">
        <v>212</v>
      </c>
      <c r="E2698" s="6">
        <v>133</v>
      </c>
      <c r="F2698" s="6">
        <v>130</v>
      </c>
      <c r="G2698" s="6">
        <v>201</v>
      </c>
      <c r="H2698" s="6">
        <v>312</v>
      </c>
      <c r="I2698" s="6">
        <v>284</v>
      </c>
      <c r="J2698" s="6">
        <v>298</v>
      </c>
      <c r="K2698" s="6">
        <v>155</v>
      </c>
      <c r="L2698" s="6">
        <v>95</v>
      </c>
    </row>
    <row r="2699" spans="1:12" ht="16.5" thickBot="1">
      <c r="A2699" s="5">
        <v>10</v>
      </c>
      <c r="B2699" s="6">
        <v>168</v>
      </c>
      <c r="C2699" s="6">
        <v>154</v>
      </c>
      <c r="D2699" s="6">
        <v>149</v>
      </c>
      <c r="E2699" s="6">
        <v>138</v>
      </c>
      <c r="F2699" s="6">
        <v>155</v>
      </c>
      <c r="G2699" s="6">
        <v>116</v>
      </c>
      <c r="H2699" s="6">
        <v>144</v>
      </c>
      <c r="I2699" s="6">
        <v>123</v>
      </c>
      <c r="J2699" s="6">
        <v>133</v>
      </c>
      <c r="K2699" s="6">
        <v>91</v>
      </c>
      <c r="L2699" s="6">
        <v>65</v>
      </c>
    </row>
    <row r="2700" spans="1:12" ht="16.5" thickBot="1">
      <c r="A2700" s="5">
        <v>11</v>
      </c>
      <c r="B2700" s="6">
        <v>116</v>
      </c>
      <c r="C2700" s="6">
        <v>149</v>
      </c>
      <c r="D2700" s="6">
        <v>92</v>
      </c>
      <c r="E2700" s="6">
        <v>110</v>
      </c>
      <c r="F2700" s="6">
        <v>90</v>
      </c>
      <c r="G2700" s="6">
        <v>106</v>
      </c>
      <c r="H2700" s="6">
        <v>85</v>
      </c>
      <c r="I2700" s="6">
        <v>94</v>
      </c>
      <c r="J2700" s="6">
        <v>80</v>
      </c>
      <c r="K2700" s="6">
        <v>76</v>
      </c>
      <c r="L2700" s="6">
        <v>56</v>
      </c>
    </row>
    <row r="2701" spans="1:12" ht="16.5" thickBot="1">
      <c r="A2701" s="5">
        <v>12</v>
      </c>
      <c r="B2701" s="6">
        <v>46</v>
      </c>
      <c r="C2701" s="6">
        <v>62</v>
      </c>
      <c r="D2701" s="6">
        <v>36</v>
      </c>
      <c r="E2701" s="6">
        <v>17</v>
      </c>
      <c r="F2701" s="6">
        <v>11</v>
      </c>
      <c r="G2701" s="6">
        <v>16</v>
      </c>
      <c r="H2701" s="6">
        <v>22</v>
      </c>
      <c r="I2701" s="6">
        <v>21</v>
      </c>
      <c r="J2701" s="6">
        <v>19</v>
      </c>
      <c r="K2701" s="6">
        <v>22</v>
      </c>
      <c r="L2701" s="6">
        <v>37</v>
      </c>
    </row>
    <row r="2702" spans="1:12" ht="16.5" thickBot="1">
      <c r="A2702" s="5" t="s">
        <v>13</v>
      </c>
      <c r="C2702" s="6" t="s">
        <v>243</v>
      </c>
    </row>
    <row r="2703" spans="1:12" ht="32.25" thickBot="1">
      <c r="A2703" s="10" t="s">
        <v>14</v>
      </c>
      <c r="B2703" s="11">
        <v>2820</v>
      </c>
      <c r="C2703" s="6" t="s">
        <v>243</v>
      </c>
      <c r="D2703" s="11">
        <v>2445</v>
      </c>
      <c r="E2703" s="6" t="s">
        <v>243</v>
      </c>
      <c r="F2703" s="11">
        <v>2172</v>
      </c>
      <c r="G2703" s="11">
        <v>2085</v>
      </c>
      <c r="H2703" s="11">
        <v>2207</v>
      </c>
      <c r="I2703" s="11">
        <v>2082</v>
      </c>
      <c r="J2703" s="11">
        <v>1785</v>
      </c>
      <c r="K2703" s="6" t="s">
        <v>243</v>
      </c>
      <c r="L2703" s="11">
        <v>1582</v>
      </c>
    </row>
    <row r="2704" spans="1:12" ht="48" thickBot="1">
      <c r="A2704" s="10" t="s">
        <v>15</v>
      </c>
      <c r="B2704" s="56"/>
      <c r="C2704" s="12" t="e">
        <f t="shared" ref="C2704:L2704" si="462">((C2703-B2703)/B2703)</f>
        <v>#VALUE!</v>
      </c>
      <c r="D2704" s="12" t="e">
        <f t="shared" si="462"/>
        <v>#VALUE!</v>
      </c>
      <c r="E2704" s="12" t="e">
        <f t="shared" si="462"/>
        <v>#VALUE!</v>
      </c>
      <c r="F2704" s="12" t="e">
        <f t="shared" si="462"/>
        <v>#VALUE!</v>
      </c>
      <c r="G2704" s="12">
        <f t="shared" si="462"/>
        <v>-4.0055248618784532E-2</v>
      </c>
      <c r="H2704" s="12">
        <f t="shared" si="462"/>
        <v>5.851318944844125E-2</v>
      </c>
      <c r="I2704" s="12">
        <f t="shared" si="462"/>
        <v>-5.6637970095151792E-2</v>
      </c>
      <c r="J2704" s="12">
        <f t="shared" si="462"/>
        <v>-0.14265129682997119</v>
      </c>
      <c r="K2704" s="12" t="e">
        <f t="shared" si="462"/>
        <v>#VALUE!</v>
      </c>
      <c r="L2704" s="12" t="e">
        <f t="shared" si="462"/>
        <v>#VALUE!</v>
      </c>
    </row>
    <row r="2705" spans="1:13" ht="48" thickBot="1">
      <c r="A2705" s="10" t="s">
        <v>16</v>
      </c>
      <c r="B2705" s="12"/>
      <c r="C2705" s="12"/>
      <c r="D2705" s="12"/>
      <c r="E2705" s="12"/>
      <c r="F2705" s="13"/>
      <c r="G2705" s="13">
        <f t="shared" ref="G2705:L2705" si="463">(G2703-B2703)/B2703</f>
        <v>-0.26063829787234044</v>
      </c>
      <c r="H2705" s="13" t="e">
        <f t="shared" si="463"/>
        <v>#VALUE!</v>
      </c>
      <c r="I2705" s="13">
        <f t="shared" si="463"/>
        <v>-0.14846625766871166</v>
      </c>
      <c r="J2705" s="13" t="e">
        <f t="shared" si="463"/>
        <v>#VALUE!</v>
      </c>
      <c r="K2705" s="13" t="e">
        <f t="shared" si="463"/>
        <v>#VALUE!</v>
      </c>
      <c r="L2705" s="13">
        <f t="shared" si="463"/>
        <v>-0.24124700239808153</v>
      </c>
    </row>
    <row r="2706" spans="1:13" ht="48" thickBot="1">
      <c r="A2706" s="10" t="s">
        <v>17</v>
      </c>
      <c r="B2706" s="12"/>
      <c r="C2706" s="12"/>
      <c r="D2706" s="12"/>
      <c r="E2706" s="12"/>
      <c r="F2706" s="12"/>
      <c r="G2706" s="12"/>
      <c r="H2706" s="12"/>
      <c r="I2706" s="12"/>
      <c r="J2706" s="12"/>
      <c r="K2706" s="13"/>
      <c r="L2706" s="13">
        <f>(L2703-B2703)/B2703</f>
        <v>-0.43900709219858158</v>
      </c>
    </row>
    <row r="2707" spans="1:13" ht="32.25" thickBot="1">
      <c r="A2707" s="10" t="s">
        <v>18</v>
      </c>
      <c r="B2707" s="14">
        <v>6624</v>
      </c>
      <c r="C2707" s="14">
        <v>6438</v>
      </c>
      <c r="D2707" s="14">
        <v>6350</v>
      </c>
      <c r="E2707" s="14">
        <v>6219</v>
      </c>
      <c r="F2707" s="14">
        <v>5942</v>
      </c>
      <c r="G2707" s="67">
        <v>5731</v>
      </c>
      <c r="H2707" s="67">
        <v>5649</v>
      </c>
      <c r="I2707" s="67">
        <v>5441</v>
      </c>
      <c r="J2707" s="67">
        <v>5296</v>
      </c>
      <c r="K2707" s="67">
        <v>5228</v>
      </c>
      <c r="L2707" s="68">
        <v>5205</v>
      </c>
    </row>
    <row r="2708" spans="1:13" ht="63.75" thickBot="1">
      <c r="A2708" s="10" t="s">
        <v>19</v>
      </c>
      <c r="B2708" s="16"/>
      <c r="C2708" s="12">
        <f t="shared" ref="C2708:L2708" si="464">(C2707-B2707)/B2707</f>
        <v>-2.8079710144927536E-2</v>
      </c>
      <c r="D2708" s="12">
        <f t="shared" si="464"/>
        <v>-1.3668841255048152E-2</v>
      </c>
      <c r="E2708" s="12">
        <f t="shared" si="464"/>
        <v>-2.0629921259842518E-2</v>
      </c>
      <c r="F2708" s="12">
        <f t="shared" si="464"/>
        <v>-4.4540922977970736E-2</v>
      </c>
      <c r="G2708" s="12">
        <f t="shared" si="464"/>
        <v>-3.5509929316728375E-2</v>
      </c>
      <c r="H2708" s="12">
        <f t="shared" si="464"/>
        <v>-1.4308148665154423E-2</v>
      </c>
      <c r="I2708" s="12">
        <f t="shared" si="464"/>
        <v>-3.6820676225880686E-2</v>
      </c>
      <c r="J2708" s="12">
        <f t="shared" si="464"/>
        <v>-2.6649512957176991E-2</v>
      </c>
      <c r="K2708" s="12">
        <f t="shared" si="464"/>
        <v>-1.283987915407855E-2</v>
      </c>
      <c r="L2708" s="12">
        <f t="shared" si="464"/>
        <v>-4.399387911247131E-3</v>
      </c>
    </row>
    <row r="2709" spans="1:13" ht="63.75" thickBot="1">
      <c r="A2709" s="10" t="s">
        <v>20</v>
      </c>
      <c r="B2709" s="16"/>
      <c r="C2709" s="17"/>
      <c r="D2709" s="17"/>
      <c r="E2709" s="17"/>
      <c r="F2709" s="17"/>
      <c r="G2709" s="12">
        <f t="shared" ref="G2709:L2709" si="465">(G2707-B2707)/B2707</f>
        <v>-0.13481280193236714</v>
      </c>
      <c r="H2709" s="12">
        <f t="shared" si="465"/>
        <v>-0.12255358807082944</v>
      </c>
      <c r="I2709" s="12">
        <f t="shared" si="465"/>
        <v>-0.14314960629921261</v>
      </c>
      <c r="J2709" s="12">
        <f t="shared" si="465"/>
        <v>-0.14841614407461007</v>
      </c>
      <c r="K2709" s="12">
        <f t="shared" si="465"/>
        <v>-0.12016156176371592</v>
      </c>
      <c r="L2709" s="12">
        <f t="shared" si="465"/>
        <v>-9.1781538998429599E-2</v>
      </c>
    </row>
    <row r="2710" spans="1:13" ht="63.75" thickBot="1">
      <c r="A2710" s="10" t="s">
        <v>21</v>
      </c>
      <c r="B2710" s="16"/>
      <c r="C2710" s="17"/>
      <c r="D2710" s="17"/>
      <c r="E2710" s="17"/>
      <c r="F2710" s="17"/>
      <c r="G2710" s="12"/>
      <c r="H2710" s="12"/>
      <c r="I2710" s="12"/>
      <c r="J2710" s="12"/>
      <c r="K2710" s="12"/>
      <c r="L2710" s="12">
        <f>(L2707-B2707)/B2707</f>
        <v>-0.21422101449275363</v>
      </c>
    </row>
    <row r="2711" spans="1:13" ht="32.25" thickBot="1">
      <c r="A2711" s="10" t="s">
        <v>22</v>
      </c>
      <c r="B2711" s="12">
        <f t="shared" ref="B2711:L2711" si="466">B2703/B2707</f>
        <v>0.42572463768115942</v>
      </c>
      <c r="C2711" s="12" t="e">
        <f t="shared" si="466"/>
        <v>#VALUE!</v>
      </c>
      <c r="D2711" s="12">
        <f t="shared" si="466"/>
        <v>0.38503937007874017</v>
      </c>
      <c r="E2711" s="12" t="e">
        <f t="shared" si="466"/>
        <v>#VALUE!</v>
      </c>
      <c r="F2711" s="12">
        <f t="shared" si="466"/>
        <v>0.36553349040727029</v>
      </c>
      <c r="G2711" s="12">
        <f t="shared" si="466"/>
        <v>0.36381085325423135</v>
      </c>
      <c r="H2711" s="12">
        <f t="shared" si="466"/>
        <v>0.39068861745441669</v>
      </c>
      <c r="I2711" s="12">
        <f t="shared" si="466"/>
        <v>0.38265024811615511</v>
      </c>
      <c r="J2711" s="12">
        <f t="shared" si="466"/>
        <v>0.33704682779456191</v>
      </c>
      <c r="K2711" s="12" t="e">
        <f t="shared" si="466"/>
        <v>#VALUE!</v>
      </c>
      <c r="L2711" s="12">
        <f t="shared" si="466"/>
        <v>0.30393852065321808</v>
      </c>
    </row>
    <row r="2712" spans="1:13" ht="63">
      <c r="A2712" s="18" t="s">
        <v>23</v>
      </c>
      <c r="B2712" s="19"/>
      <c r="C2712" s="19" t="e">
        <f t="shared" ref="C2712:K2712" si="467">(C2711-B2711)</f>
        <v>#VALUE!</v>
      </c>
      <c r="D2712" s="19" t="e">
        <f t="shared" si="467"/>
        <v>#VALUE!</v>
      </c>
      <c r="E2712" s="19" t="e">
        <f t="shared" si="467"/>
        <v>#VALUE!</v>
      </c>
      <c r="F2712" s="19" t="e">
        <f t="shared" si="467"/>
        <v>#VALUE!</v>
      </c>
      <c r="G2712" s="19">
        <f t="shared" si="467"/>
        <v>-1.7226371530389417E-3</v>
      </c>
      <c r="H2712" s="19">
        <f t="shared" si="467"/>
        <v>2.6877764200185339E-2</v>
      </c>
      <c r="I2712" s="19">
        <f t="shared" si="467"/>
        <v>-8.0383693382615751E-3</v>
      </c>
      <c r="J2712" s="19">
        <f t="shared" si="467"/>
        <v>-4.5603420321593202E-2</v>
      </c>
      <c r="K2712" s="19" t="e">
        <f t="shared" si="467"/>
        <v>#VALUE!</v>
      </c>
      <c r="L2712" s="19" t="e">
        <f>(L2711-K2711)</f>
        <v>#VALUE!</v>
      </c>
    </row>
    <row r="2713" spans="1:13" ht="63">
      <c r="A2713" s="18" t="s">
        <v>24</v>
      </c>
      <c r="B2713" s="19"/>
      <c r="C2713" s="19"/>
      <c r="D2713" s="19"/>
      <c r="E2713" s="19"/>
      <c r="F2713" s="19"/>
      <c r="G2713" s="19">
        <f>G2711-B2711</f>
        <v>-6.1913784426928076E-2</v>
      </c>
      <c r="H2713" s="19" t="e">
        <f t="shared" ref="H2713:K2713" si="468">H2711-C2711</f>
        <v>#VALUE!</v>
      </c>
      <c r="I2713" s="19">
        <f t="shared" si="468"/>
        <v>-2.3891219625850613E-3</v>
      </c>
      <c r="J2713" s="19" t="e">
        <f t="shared" si="468"/>
        <v>#VALUE!</v>
      </c>
      <c r="K2713" s="19" t="e">
        <f t="shared" si="468"/>
        <v>#VALUE!</v>
      </c>
      <c r="L2713" s="19">
        <f>L2711-G2711</f>
        <v>-5.9872332601013267E-2</v>
      </c>
    </row>
    <row r="2714" spans="1:13" ht="63">
      <c r="A2714" s="18" t="s">
        <v>25</v>
      </c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>
        <f>L2711-B2711</f>
        <v>-0.12178611702794134</v>
      </c>
    </row>
    <row r="2715" spans="1:13" ht="15.75">
      <c r="A2715" s="18"/>
      <c r="B2715" s="20"/>
      <c r="C2715" s="20"/>
      <c r="D2715" s="20"/>
      <c r="E2715" s="20"/>
      <c r="F2715" s="20"/>
      <c r="G2715" s="19"/>
      <c r="H2715" s="19"/>
      <c r="I2715" s="19"/>
      <c r="J2715" s="19"/>
      <c r="K2715" s="19"/>
      <c r="L2715" s="19"/>
    </row>
    <row r="2716" spans="1:13" ht="15.75">
      <c r="A2716" s="21" t="s">
        <v>177</v>
      </c>
      <c r="B2716" s="21"/>
      <c r="C2716" s="21"/>
      <c r="D2716" s="21"/>
      <c r="E2716" s="21"/>
      <c r="F2716" s="21"/>
      <c r="G2716" s="22"/>
      <c r="H2716" s="22"/>
      <c r="I2716" s="22"/>
      <c r="J2716" s="22"/>
      <c r="K2716" s="22"/>
      <c r="L2716" s="22"/>
      <c r="M2716" s="23"/>
    </row>
    <row r="2717" spans="1:13" ht="16.5" thickBot="1">
      <c r="A2717" s="24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3"/>
    </row>
    <row r="2718" spans="1:13" ht="32.25" thickBot="1">
      <c r="A2718" s="57" t="s">
        <v>27</v>
      </c>
      <c r="B2718" s="4" t="s">
        <v>52</v>
      </c>
      <c r="C2718" s="4" t="s">
        <v>53</v>
      </c>
      <c r="D2718" s="4" t="s">
        <v>54</v>
      </c>
      <c r="E2718" s="4" t="s">
        <v>55</v>
      </c>
      <c r="F2718" s="4" t="s">
        <v>56</v>
      </c>
      <c r="G2718" s="4" t="s">
        <v>57</v>
      </c>
      <c r="H2718" s="4" t="s">
        <v>58</v>
      </c>
      <c r="I2718" s="4" t="s">
        <v>59</v>
      </c>
      <c r="J2718" s="4" t="s">
        <v>60</v>
      </c>
      <c r="K2718" s="4" t="s">
        <v>61</v>
      </c>
      <c r="L2718" s="4" t="s">
        <v>62</v>
      </c>
      <c r="M2718" s="58" t="s">
        <v>28</v>
      </c>
    </row>
    <row r="2719" spans="1:13" ht="16.5" thickBot="1">
      <c r="A2719" s="28" t="s">
        <v>29</v>
      </c>
      <c r="B2719" s="29" t="s">
        <v>47</v>
      </c>
      <c r="C2719" s="29"/>
      <c r="D2719" s="29"/>
      <c r="E2719" s="29"/>
      <c r="F2719" s="29"/>
      <c r="G2719" s="29"/>
      <c r="H2719" s="29"/>
      <c r="I2719" s="29"/>
      <c r="J2719" s="29"/>
      <c r="K2719" s="29" t="e">
        <f>-K2689</f>
        <v>#VALUE!</v>
      </c>
      <c r="L2719" s="29"/>
      <c r="M2719" s="6" t="s">
        <v>243</v>
      </c>
    </row>
    <row r="2720" spans="1:13" ht="16.5" thickBot="1">
      <c r="A2720" s="28" t="s">
        <v>30</v>
      </c>
      <c r="B2720" s="59" t="s">
        <v>43</v>
      </c>
      <c r="C2720" s="34" t="e">
        <f>B2689-C2690</f>
        <v>#VALUE!</v>
      </c>
      <c r="D2720" s="34" t="e">
        <f>C2689-D2690</f>
        <v>#VALUE!</v>
      </c>
      <c r="E2720" s="34" t="e">
        <f>D2689-E2690</f>
        <v>#VALUE!</v>
      </c>
      <c r="F2720" s="34"/>
      <c r="G2720" s="34"/>
      <c r="H2720" s="34"/>
      <c r="I2720" s="34"/>
      <c r="J2720" s="34"/>
      <c r="K2720" s="34"/>
      <c r="L2720" s="34" t="e">
        <f>K2689-L2690</f>
        <v>#VALUE!</v>
      </c>
      <c r="M2720" s="32">
        <v>-0.5</v>
      </c>
    </row>
    <row r="2721" spans="1:13" ht="16.5" thickBot="1">
      <c r="A2721" s="28" t="s">
        <v>31</v>
      </c>
      <c r="B2721" s="59" t="s">
        <v>43</v>
      </c>
      <c r="C2721" s="34"/>
      <c r="D2721" s="34" t="e">
        <f t="shared" ref="D2721:L2721" si="469">C2690-D2691</f>
        <v>#VALUE!</v>
      </c>
      <c r="E2721" s="34" t="e">
        <f t="shared" si="469"/>
        <v>#VALUE!</v>
      </c>
      <c r="F2721" s="34" t="e">
        <f t="shared" si="469"/>
        <v>#VALUE!</v>
      </c>
      <c r="G2721" s="34"/>
      <c r="H2721" s="34"/>
      <c r="I2721" s="34"/>
      <c r="J2721" s="34"/>
      <c r="K2721" s="34"/>
      <c r="L2721" s="34" t="e">
        <f t="shared" si="469"/>
        <v>#VALUE!</v>
      </c>
      <c r="M2721" s="32">
        <v>0</v>
      </c>
    </row>
    <row r="2722" spans="1:13" ht="16.5" thickBot="1">
      <c r="A2722" s="28" t="s">
        <v>32</v>
      </c>
      <c r="B2722" s="59" t="s">
        <v>43</v>
      </c>
      <c r="C2722" s="34" t="e">
        <f t="shared" ref="C2722:L2731" si="470">B2691-C2692</f>
        <v>#VALUE!</v>
      </c>
      <c r="D2722" s="34">
        <f t="shared" si="470"/>
        <v>-13</v>
      </c>
      <c r="E2722" s="34" t="e">
        <f t="shared" si="470"/>
        <v>#VALUE!</v>
      </c>
      <c r="F2722" s="34" t="e">
        <f t="shared" si="470"/>
        <v>#VALUE!</v>
      </c>
      <c r="G2722" s="34" t="e">
        <f t="shared" si="470"/>
        <v>#VALUE!</v>
      </c>
      <c r="H2722" s="34"/>
      <c r="I2722" s="34"/>
      <c r="J2722" s="34"/>
      <c r="K2722" s="34"/>
      <c r="L2722" s="34" t="e">
        <f t="shared" si="470"/>
        <v>#VALUE!</v>
      </c>
      <c r="M2722" s="32">
        <v>-1.8333333333333333</v>
      </c>
    </row>
    <row r="2723" spans="1:13" ht="16.5" thickBot="1">
      <c r="A2723" s="28" t="s">
        <v>33</v>
      </c>
      <c r="B2723" s="59" t="s">
        <v>43</v>
      </c>
      <c r="C2723" s="34" t="e">
        <f t="shared" si="470"/>
        <v>#VALUE!</v>
      </c>
      <c r="D2723" s="34">
        <f t="shared" si="470"/>
        <v>-383</v>
      </c>
      <c r="E2723" s="34">
        <f t="shared" si="470"/>
        <v>-337</v>
      </c>
      <c r="F2723" s="34">
        <f t="shared" si="470"/>
        <v>-319</v>
      </c>
      <c r="G2723" s="34" t="e">
        <f t="shared" si="470"/>
        <v>#VALUE!</v>
      </c>
      <c r="H2723" s="34">
        <f t="shared" si="470"/>
        <v>-298</v>
      </c>
      <c r="I2723" s="34">
        <f t="shared" si="470"/>
        <v>-310</v>
      </c>
      <c r="J2723" s="34"/>
      <c r="K2723" s="34">
        <f t="shared" si="470"/>
        <v>-199</v>
      </c>
      <c r="L2723" s="34">
        <f t="shared" si="470"/>
        <v>-152</v>
      </c>
      <c r="M2723" s="32">
        <v>-293.66666666666669</v>
      </c>
    </row>
    <row r="2724" spans="1:13" ht="16.5" thickBot="1">
      <c r="A2724" s="28" t="s">
        <v>34</v>
      </c>
      <c r="B2724" s="59" t="s">
        <v>43</v>
      </c>
      <c r="C2724" s="34">
        <f t="shared" si="470"/>
        <v>-11</v>
      </c>
      <c r="D2724" s="34">
        <f t="shared" si="470"/>
        <v>-32</v>
      </c>
      <c r="E2724" s="34">
        <f t="shared" si="470"/>
        <v>-28</v>
      </c>
      <c r="F2724" s="34">
        <f t="shared" si="470"/>
        <v>-5</v>
      </c>
      <c r="G2724" s="34">
        <f t="shared" si="470"/>
        <v>-26</v>
      </c>
      <c r="H2724" s="34">
        <f t="shared" si="470"/>
        <v>-53</v>
      </c>
      <c r="I2724" s="34">
        <f t="shared" si="470"/>
        <v>-16</v>
      </c>
      <c r="J2724" s="34">
        <f t="shared" si="470"/>
        <v>-19</v>
      </c>
      <c r="K2724" s="34">
        <f t="shared" si="470"/>
        <v>-304</v>
      </c>
      <c r="L2724" s="34">
        <f t="shared" si="470"/>
        <v>-126</v>
      </c>
      <c r="M2724" s="32">
        <v>-62</v>
      </c>
    </row>
    <row r="2725" spans="1:13" ht="16.5" thickBot="1">
      <c r="A2725" s="28" t="s">
        <v>35</v>
      </c>
      <c r="B2725" s="59" t="s">
        <v>43</v>
      </c>
      <c r="C2725" s="34">
        <f t="shared" si="470"/>
        <v>28</v>
      </c>
      <c r="D2725" s="34">
        <f t="shared" si="470"/>
        <v>26</v>
      </c>
      <c r="E2725" s="34">
        <f t="shared" si="470"/>
        <v>2</v>
      </c>
      <c r="F2725" s="34">
        <f t="shared" si="470"/>
        <v>27</v>
      </c>
      <c r="G2725" s="34">
        <f t="shared" si="470"/>
        <v>23</v>
      </c>
      <c r="H2725" s="34">
        <f t="shared" si="470"/>
        <v>22</v>
      </c>
      <c r="I2725" s="34">
        <f t="shared" si="470"/>
        <v>18</v>
      </c>
      <c r="J2725" s="34">
        <f t="shared" si="470"/>
        <v>17</v>
      </c>
      <c r="K2725" s="34">
        <f t="shared" si="470"/>
        <v>52</v>
      </c>
      <c r="L2725" s="34">
        <f t="shared" si="470"/>
        <v>26</v>
      </c>
      <c r="M2725" s="32">
        <v>24.1</v>
      </c>
    </row>
    <row r="2726" spans="1:13" ht="16.5" thickBot="1">
      <c r="A2726" s="28" t="s">
        <v>36</v>
      </c>
      <c r="B2726" s="59" t="s">
        <v>43</v>
      </c>
      <c r="C2726" s="34">
        <f t="shared" si="470"/>
        <v>-4</v>
      </c>
      <c r="D2726" s="34">
        <f t="shared" si="470"/>
        <v>-3</v>
      </c>
      <c r="E2726" s="34">
        <f t="shared" si="470"/>
        <v>-4</v>
      </c>
      <c r="F2726" s="34">
        <f t="shared" si="470"/>
        <v>17</v>
      </c>
      <c r="G2726" s="34">
        <f t="shared" si="470"/>
        <v>21</v>
      </c>
      <c r="H2726" s="34">
        <f t="shared" si="470"/>
        <v>8</v>
      </c>
      <c r="I2726" s="34">
        <f t="shared" si="470"/>
        <v>13</v>
      </c>
      <c r="J2726" s="34">
        <f>I2695-J2696</f>
        <v>0</v>
      </c>
      <c r="K2726" s="34">
        <f t="shared" si="470"/>
        <v>4</v>
      </c>
      <c r="L2726" s="34">
        <f t="shared" si="470"/>
        <v>-6</v>
      </c>
      <c r="M2726" s="32">
        <v>4.5999999999999996</v>
      </c>
    </row>
    <row r="2727" spans="1:13" ht="16.5" thickBot="1">
      <c r="A2727" s="28" t="s">
        <v>37</v>
      </c>
      <c r="B2727" s="59" t="s">
        <v>43</v>
      </c>
      <c r="C2727" s="34">
        <f t="shared" si="470"/>
        <v>2</v>
      </c>
      <c r="D2727" s="34">
        <f t="shared" si="470"/>
        <v>33</v>
      </c>
      <c r="E2727" s="34">
        <f t="shared" si="470"/>
        <v>10</v>
      </c>
      <c r="F2727" s="34">
        <f t="shared" si="470"/>
        <v>34</v>
      </c>
      <c r="G2727" s="34">
        <f t="shared" si="470"/>
        <v>54</v>
      </c>
      <c r="H2727" s="34">
        <f t="shared" si="470"/>
        <v>7</v>
      </c>
      <c r="I2727" s="34">
        <f t="shared" si="470"/>
        <v>23</v>
      </c>
      <c r="J2727" s="34">
        <f t="shared" si="470"/>
        <v>6</v>
      </c>
      <c r="K2727" s="34">
        <f t="shared" si="470"/>
        <v>18</v>
      </c>
      <c r="L2727" s="34">
        <f t="shared" si="470"/>
        <v>4</v>
      </c>
      <c r="M2727" s="32">
        <v>19.100000000000001</v>
      </c>
    </row>
    <row r="2728" spans="1:13" ht="16.5" thickBot="1">
      <c r="A2728" s="28" t="s">
        <v>38</v>
      </c>
      <c r="B2728" s="59" t="s">
        <v>43</v>
      </c>
      <c r="C2728" s="34">
        <f t="shared" si="470"/>
        <v>91</v>
      </c>
      <c r="D2728" s="34">
        <f t="shared" si="470"/>
        <v>233</v>
      </c>
      <c r="E2728" s="34">
        <f t="shared" si="470"/>
        <v>253</v>
      </c>
      <c r="F2728" s="34">
        <f t="shared" si="470"/>
        <v>256</v>
      </c>
      <c r="G2728" s="34">
        <f t="shared" si="470"/>
        <v>155</v>
      </c>
      <c r="H2728" s="34">
        <f t="shared" si="470"/>
        <v>4</v>
      </c>
      <c r="I2728" s="34">
        <f t="shared" si="470"/>
        <v>72</v>
      </c>
      <c r="J2728" s="34">
        <f t="shared" si="470"/>
        <v>3</v>
      </c>
      <c r="K2728" s="34">
        <f t="shared" si="470"/>
        <v>149</v>
      </c>
      <c r="L2728" s="34">
        <f t="shared" si="470"/>
        <v>212</v>
      </c>
      <c r="M2728" s="32">
        <v>142.80000000000001</v>
      </c>
    </row>
    <row r="2729" spans="1:13" ht="16.5" thickBot="1">
      <c r="A2729" s="28" t="s">
        <v>39</v>
      </c>
      <c r="B2729" s="59" t="s">
        <v>43</v>
      </c>
      <c r="C2729" s="34">
        <f t="shared" si="470"/>
        <v>218</v>
      </c>
      <c r="D2729" s="34">
        <f t="shared" si="470"/>
        <v>191</v>
      </c>
      <c r="E2729" s="34">
        <f t="shared" si="470"/>
        <v>74</v>
      </c>
      <c r="F2729" s="34">
        <f t="shared" si="470"/>
        <v>-22</v>
      </c>
      <c r="G2729" s="34">
        <f t="shared" si="470"/>
        <v>14</v>
      </c>
      <c r="H2729" s="34">
        <f t="shared" si="470"/>
        <v>57</v>
      </c>
      <c r="I2729" s="34">
        <f t="shared" si="470"/>
        <v>189</v>
      </c>
      <c r="J2729" s="34">
        <f t="shared" si="470"/>
        <v>151</v>
      </c>
      <c r="K2729" s="34">
        <f t="shared" si="470"/>
        <v>207</v>
      </c>
      <c r="L2729" s="34">
        <f t="shared" si="470"/>
        <v>90</v>
      </c>
      <c r="M2729" s="32">
        <v>116.9</v>
      </c>
    </row>
    <row r="2730" spans="1:13" ht="16.5" thickBot="1">
      <c r="A2730" s="28" t="s">
        <v>40</v>
      </c>
      <c r="B2730" s="59" t="s">
        <v>43</v>
      </c>
      <c r="C2730" s="34">
        <f t="shared" si="470"/>
        <v>19</v>
      </c>
      <c r="D2730" s="34">
        <f t="shared" si="470"/>
        <v>62</v>
      </c>
      <c r="E2730" s="34">
        <f t="shared" si="470"/>
        <v>39</v>
      </c>
      <c r="F2730" s="34">
        <f t="shared" si="470"/>
        <v>48</v>
      </c>
      <c r="G2730" s="34">
        <f t="shared" si="470"/>
        <v>49</v>
      </c>
      <c r="H2730" s="34">
        <f t="shared" si="470"/>
        <v>31</v>
      </c>
      <c r="I2730" s="34">
        <f t="shared" si="470"/>
        <v>50</v>
      </c>
      <c r="J2730" s="34">
        <f t="shared" si="470"/>
        <v>43</v>
      </c>
      <c r="K2730" s="34">
        <f t="shared" si="470"/>
        <v>57</v>
      </c>
      <c r="L2730" s="34">
        <f t="shared" si="470"/>
        <v>35</v>
      </c>
      <c r="M2730" s="32">
        <v>43.3</v>
      </c>
    </row>
    <row r="2731" spans="1:13" ht="16.5" thickBot="1">
      <c r="A2731" s="33" t="s">
        <v>41</v>
      </c>
      <c r="B2731" s="60" t="s">
        <v>43</v>
      </c>
      <c r="C2731" s="34">
        <f t="shared" si="470"/>
        <v>54</v>
      </c>
      <c r="D2731" s="34">
        <f t="shared" si="470"/>
        <v>113</v>
      </c>
      <c r="E2731" s="34">
        <f t="shared" si="470"/>
        <v>75</v>
      </c>
      <c r="F2731" s="34">
        <f t="shared" si="470"/>
        <v>99</v>
      </c>
      <c r="G2731" s="34">
        <f t="shared" si="470"/>
        <v>74</v>
      </c>
      <c r="H2731" s="34">
        <f t="shared" si="470"/>
        <v>84</v>
      </c>
      <c r="I2731" s="34">
        <f t="shared" si="470"/>
        <v>64</v>
      </c>
      <c r="J2731" s="34">
        <f t="shared" si="470"/>
        <v>75</v>
      </c>
      <c r="K2731" s="34">
        <f t="shared" si="470"/>
        <v>58</v>
      </c>
      <c r="L2731" s="34">
        <f>K2700-L2701</f>
        <v>39</v>
      </c>
      <c r="M2731" s="35">
        <v>73.5</v>
      </c>
    </row>
    <row r="2732" spans="1:13" ht="17.25" thickTop="1" thickBot="1">
      <c r="A2732" s="37" t="s">
        <v>42</v>
      </c>
      <c r="B2732" s="38" t="s">
        <v>43</v>
      </c>
      <c r="C2732" s="39" t="s">
        <v>47</v>
      </c>
      <c r="D2732" s="39" t="s">
        <v>47</v>
      </c>
      <c r="E2732" s="39" t="s">
        <v>47</v>
      </c>
      <c r="F2732" s="39" t="s">
        <v>47</v>
      </c>
      <c r="G2732" s="39">
        <f t="shared" ref="G2732:L2732" si="471">B2696-G2701</f>
        <v>431</v>
      </c>
      <c r="H2732" s="39">
        <f t="shared" si="471"/>
        <v>397</v>
      </c>
      <c r="I2732" s="39">
        <f t="shared" si="471"/>
        <v>375</v>
      </c>
      <c r="J2732" s="39">
        <f t="shared" si="471"/>
        <v>371</v>
      </c>
      <c r="K2732" s="39">
        <f t="shared" si="471"/>
        <v>348</v>
      </c>
      <c r="L2732" s="39">
        <f t="shared" si="471"/>
        <v>326</v>
      </c>
      <c r="M2732" s="40">
        <v>374.66666666666669</v>
      </c>
    </row>
    <row r="2733" spans="1:13" ht="15.75">
      <c r="A2733" s="41"/>
      <c r="B2733" s="42"/>
      <c r="C2733" s="43"/>
      <c r="D2733" s="43"/>
      <c r="E2733" s="43"/>
      <c r="F2733" s="43"/>
      <c r="G2733" s="43"/>
      <c r="H2733" s="44"/>
      <c r="I2733" s="44"/>
      <c r="J2733" s="44"/>
      <c r="K2733" s="44"/>
      <c r="L2733" s="44"/>
      <c r="M2733" s="43"/>
    </row>
    <row r="2734" spans="1:13" ht="15.75">
      <c r="A2734" s="61"/>
      <c r="B2734" s="62"/>
      <c r="C2734" s="63"/>
      <c r="D2734" s="63"/>
      <c r="E2734" s="63"/>
      <c r="F2734" s="63"/>
      <c r="G2734" s="63"/>
      <c r="H2734" s="63"/>
      <c r="I2734" s="63"/>
      <c r="J2734" s="63"/>
      <c r="K2734" s="63"/>
      <c r="L2734" s="63"/>
      <c r="M2734" s="63"/>
    </row>
    <row r="2735" spans="1:13" ht="15.75">
      <c r="A2735" s="21" t="s">
        <v>178</v>
      </c>
      <c r="B2735" s="21"/>
      <c r="C2735" s="21"/>
      <c r="D2735" s="21"/>
      <c r="E2735" s="21"/>
      <c r="F2735" s="21"/>
      <c r="G2735" s="21"/>
      <c r="H2735" s="22"/>
      <c r="I2735" s="22"/>
      <c r="J2735" s="22"/>
      <c r="K2735" s="22"/>
      <c r="L2735" s="22"/>
      <c r="M2735" s="23"/>
    </row>
    <row r="2736" spans="1:13" ht="16.5" thickBot="1">
      <c r="A2736" s="24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3"/>
    </row>
    <row r="2737" spans="1:13" ht="32.25" thickBot="1">
      <c r="A2737" s="3" t="s">
        <v>27</v>
      </c>
      <c r="B2737" s="4" t="s">
        <v>52</v>
      </c>
      <c r="C2737" s="4" t="s">
        <v>53</v>
      </c>
      <c r="D2737" s="4" t="s">
        <v>54</v>
      </c>
      <c r="E2737" s="4" t="s">
        <v>55</v>
      </c>
      <c r="F2737" s="4" t="s">
        <v>56</v>
      </c>
      <c r="G2737" s="4" t="s">
        <v>57</v>
      </c>
      <c r="H2737" s="4" t="s">
        <v>58</v>
      </c>
      <c r="I2737" s="4" t="s">
        <v>59</v>
      </c>
      <c r="J2737" s="4" t="s">
        <v>60</v>
      </c>
      <c r="K2737" s="4" t="s">
        <v>61</v>
      </c>
      <c r="L2737" s="4" t="s">
        <v>62</v>
      </c>
      <c r="M2737" s="58" t="s">
        <v>28</v>
      </c>
    </row>
    <row r="2738" spans="1:13" ht="16.5" thickBot="1">
      <c r="A2738" s="28" t="s">
        <v>30</v>
      </c>
      <c r="B2738" s="47" t="s">
        <v>47</v>
      </c>
      <c r="C2738" s="48" t="e">
        <f>(B2689-C2690)/B2689</f>
        <v>#VALUE!</v>
      </c>
      <c r="D2738" s="48"/>
      <c r="E2738" s="48"/>
      <c r="F2738" s="48"/>
      <c r="G2738" s="48"/>
      <c r="H2738" s="48"/>
      <c r="I2738" s="48"/>
      <c r="J2738" s="48"/>
      <c r="K2738" s="48"/>
      <c r="L2738" s="48" t="e">
        <f>(K2689-L2690)/K2689</f>
        <v>#VALUE!</v>
      </c>
      <c r="M2738" s="49">
        <v>1</v>
      </c>
    </row>
    <row r="2739" spans="1:13" ht="16.5" thickBot="1">
      <c r="A2739" s="28" t="s">
        <v>31</v>
      </c>
      <c r="B2739" s="47" t="s">
        <v>47</v>
      </c>
      <c r="C2739" s="48"/>
      <c r="D2739" s="48"/>
      <c r="E2739" s="48" t="e">
        <f>(D2690-E2691)/D2690</f>
        <v>#VALUE!</v>
      </c>
      <c r="F2739" s="48" t="e">
        <f>(E2690-F2691)/E2690</f>
        <v>#VALUE!</v>
      </c>
      <c r="G2739" s="48"/>
      <c r="H2739" s="48"/>
      <c r="I2739" s="48"/>
      <c r="J2739" s="48"/>
      <c r="K2739" s="48"/>
      <c r="L2739" s="48"/>
      <c r="M2739" s="49">
        <v>0.83333333333333326</v>
      </c>
    </row>
    <row r="2740" spans="1:13" ht="16.5" thickBot="1">
      <c r="A2740" s="28" t="s">
        <v>32</v>
      </c>
      <c r="B2740" s="47" t="s">
        <v>47</v>
      </c>
      <c r="C2740" s="48" t="e">
        <f>(B2691-C2692)/B2691</f>
        <v>#VALUE!</v>
      </c>
      <c r="D2740" s="48"/>
      <c r="E2740" s="48" t="e">
        <f>(D2691-E2692)/D2691</f>
        <v>#VALUE!</v>
      </c>
      <c r="F2740" s="48"/>
      <c r="G2740" s="48" t="e">
        <f>(F2691-G2692)/F2691</f>
        <v>#VALUE!</v>
      </c>
      <c r="H2740" s="48"/>
      <c r="I2740" s="48"/>
      <c r="J2740" s="48"/>
      <c r="K2740" s="48"/>
      <c r="L2740" s="48"/>
      <c r="M2740" s="49">
        <v>1</v>
      </c>
    </row>
    <row r="2741" spans="1:13" ht="16.5" thickBot="1">
      <c r="A2741" s="28" t="s">
        <v>33</v>
      </c>
      <c r="B2741" s="47" t="s">
        <v>47</v>
      </c>
      <c r="C2741" s="48" t="e">
        <f>(B2692-C2693)/B2692</f>
        <v>#VALUE!</v>
      </c>
      <c r="D2741" s="48"/>
      <c r="E2741" s="48">
        <f>(D2692-E2693)/D2692</f>
        <v>-25.923076923076923</v>
      </c>
      <c r="F2741" s="48"/>
      <c r="G2741" s="48" t="e">
        <f>(F2692-G2693)/F2692</f>
        <v>#VALUE!</v>
      </c>
      <c r="H2741" s="48"/>
      <c r="I2741" s="48"/>
      <c r="J2741" s="48"/>
      <c r="K2741" s="48"/>
      <c r="L2741" s="48"/>
      <c r="M2741" s="49">
        <v>-223.64102564102564</v>
      </c>
    </row>
    <row r="2742" spans="1:13" ht="16.5" thickBot="1">
      <c r="A2742" s="28" t="s">
        <v>34</v>
      </c>
      <c r="B2742" s="47" t="s">
        <v>47</v>
      </c>
      <c r="C2742" s="48">
        <f t="shared" ref="C2742:L2749" si="472">(B2693-C2694)/B2693</f>
        <v>-2.7431421446384038E-2</v>
      </c>
      <c r="D2742" s="48">
        <f t="shared" si="472"/>
        <v>-8.9635854341736695E-2</v>
      </c>
      <c r="E2742" s="48">
        <f t="shared" si="472"/>
        <v>-7.3107049608355096E-2</v>
      </c>
      <c r="F2742" s="48">
        <f t="shared" si="472"/>
        <v>-1.4285714285714285E-2</v>
      </c>
      <c r="G2742" s="48">
        <f t="shared" si="472"/>
        <v>-8.1504702194357362E-2</v>
      </c>
      <c r="H2742" s="48">
        <f t="shared" si="472"/>
        <v>-0.18275862068965518</v>
      </c>
      <c r="I2742" s="48">
        <f t="shared" si="472"/>
        <v>-5.3691275167785234E-2</v>
      </c>
      <c r="J2742" s="48">
        <f t="shared" si="472"/>
        <v>-6.1290322580645158E-2</v>
      </c>
      <c r="K2742" s="48"/>
      <c r="L2742" s="48">
        <f t="shared" si="472"/>
        <v>-0.63316582914572861</v>
      </c>
      <c r="M2742" s="49">
        <v>-0.13520786549559574</v>
      </c>
    </row>
    <row r="2743" spans="1:13" ht="16.5" thickBot="1">
      <c r="A2743" s="28" t="s">
        <v>35</v>
      </c>
      <c r="B2743" s="47" t="s">
        <v>47</v>
      </c>
      <c r="C2743" s="48">
        <f t="shared" si="472"/>
        <v>6.6508313539192399E-2</v>
      </c>
      <c r="D2743" s="48">
        <f t="shared" si="472"/>
        <v>6.3106796116504854E-2</v>
      </c>
      <c r="E2743" s="48">
        <f t="shared" si="472"/>
        <v>5.1413881748071976E-3</v>
      </c>
      <c r="F2743" s="48">
        <f t="shared" si="472"/>
        <v>6.569343065693431E-2</v>
      </c>
      <c r="G2743" s="48">
        <f t="shared" si="472"/>
        <v>6.4788732394366194E-2</v>
      </c>
      <c r="H2743" s="48">
        <f t="shared" si="472"/>
        <v>6.3768115942028983E-2</v>
      </c>
      <c r="I2743" s="48">
        <f t="shared" si="472"/>
        <v>5.2478134110787174E-2</v>
      </c>
      <c r="J2743" s="48">
        <f t="shared" si="472"/>
        <v>5.4140127388535034E-2</v>
      </c>
      <c r="K2743" s="48">
        <f t="shared" si="472"/>
        <v>0.1580547112462006</v>
      </c>
      <c r="L2743" s="48">
        <f t="shared" si="472"/>
        <v>8.5526315789473686E-2</v>
      </c>
      <c r="M2743" s="49">
        <v>6.7920606535883027E-2</v>
      </c>
    </row>
    <row r="2744" spans="1:13" ht="16.5" thickBot="1">
      <c r="A2744" s="28" t="s">
        <v>36</v>
      </c>
      <c r="B2744" s="47" t="s">
        <v>47</v>
      </c>
      <c r="C2744" s="48">
        <f t="shared" si="472"/>
        <v>-9.6385542168674707E-3</v>
      </c>
      <c r="D2744" s="48">
        <f t="shared" si="472"/>
        <v>-7.6335877862595417E-3</v>
      </c>
      <c r="E2744" s="48">
        <f t="shared" si="472"/>
        <v>-1.0362694300518135E-2</v>
      </c>
      <c r="F2744" s="48">
        <f t="shared" si="472"/>
        <v>4.3927648578811367E-2</v>
      </c>
      <c r="G2744" s="48">
        <f t="shared" si="472"/>
        <v>5.46875E-2</v>
      </c>
      <c r="H2744" s="48">
        <f t="shared" si="472"/>
        <v>2.4096385542168676E-2</v>
      </c>
      <c r="I2744" s="48">
        <f t="shared" si="472"/>
        <v>4.0247678018575851E-2</v>
      </c>
      <c r="J2744" s="48">
        <f t="shared" si="472"/>
        <v>0</v>
      </c>
      <c r="K2744" s="48">
        <f t="shared" si="472"/>
        <v>1.3468013468013467E-2</v>
      </c>
      <c r="L2744" s="48">
        <f t="shared" si="472"/>
        <v>-2.1660649819494584E-2</v>
      </c>
      <c r="M2744" s="49">
        <v>1.2713173948442961E-2</v>
      </c>
    </row>
    <row r="2745" spans="1:13" ht="16.5" thickBot="1">
      <c r="A2745" s="28" t="s">
        <v>37</v>
      </c>
      <c r="B2745" s="47" t="s">
        <v>47</v>
      </c>
      <c r="C2745" s="48">
        <f t="shared" si="472"/>
        <v>4.4742729306487695E-3</v>
      </c>
      <c r="D2745" s="48">
        <f t="shared" si="472"/>
        <v>7.8758949880668255E-2</v>
      </c>
      <c r="E2745" s="48">
        <f t="shared" si="472"/>
        <v>2.5252525252525252E-2</v>
      </c>
      <c r="F2745" s="48">
        <f t="shared" si="472"/>
        <v>8.7179487179487175E-2</v>
      </c>
      <c r="G2745" s="48">
        <f t="shared" si="472"/>
        <v>0.14594594594594595</v>
      </c>
      <c r="H2745" s="48">
        <f t="shared" si="472"/>
        <v>1.928374655647383E-2</v>
      </c>
      <c r="I2745" s="48">
        <f t="shared" si="472"/>
        <v>7.098765432098765E-2</v>
      </c>
      <c r="J2745" s="48">
        <f t="shared" si="472"/>
        <v>1.935483870967742E-2</v>
      </c>
      <c r="K2745" s="48">
        <f t="shared" si="472"/>
        <v>5.5384615384615386E-2</v>
      </c>
      <c r="L2745" s="48">
        <f t="shared" si="472"/>
        <v>1.3651877133105802E-2</v>
      </c>
      <c r="M2745" s="49">
        <v>5.2027391329413551E-2</v>
      </c>
    </row>
    <row r="2746" spans="1:13" ht="16.5" thickBot="1">
      <c r="A2746" s="28" t="s">
        <v>38</v>
      </c>
      <c r="B2746" s="47" t="s">
        <v>47</v>
      </c>
      <c r="C2746" s="48">
        <f t="shared" si="472"/>
        <v>0.21113689095127611</v>
      </c>
      <c r="D2746" s="48">
        <f t="shared" si="472"/>
        <v>0.52359550561797752</v>
      </c>
      <c r="E2746" s="48">
        <f t="shared" si="472"/>
        <v>0.65544041450777202</v>
      </c>
      <c r="F2746" s="48">
        <f t="shared" si="472"/>
        <v>0.66321243523316065</v>
      </c>
      <c r="G2746" s="48">
        <f t="shared" si="472"/>
        <v>0.4353932584269663</v>
      </c>
      <c r="H2746" s="48">
        <f t="shared" si="472"/>
        <v>1.2658227848101266E-2</v>
      </c>
      <c r="I2746" s="48">
        <f t="shared" si="472"/>
        <v>0.20224719101123595</v>
      </c>
      <c r="J2746" s="48">
        <f t="shared" si="472"/>
        <v>9.9667774086378731E-3</v>
      </c>
      <c r="K2746" s="48">
        <f t="shared" si="472"/>
        <v>0.49013157894736842</v>
      </c>
      <c r="L2746" s="48">
        <f t="shared" si="472"/>
        <v>0.69055374592833874</v>
      </c>
      <c r="M2746" s="49">
        <v>0.38943360258808352</v>
      </c>
    </row>
    <row r="2747" spans="1:13" ht="16.5" thickBot="1">
      <c r="A2747" s="28" t="s">
        <v>39</v>
      </c>
      <c r="B2747" s="47" t="s">
        <v>47</v>
      </c>
      <c r="C2747" s="48">
        <f t="shared" si="472"/>
        <v>0.58602150537634412</v>
      </c>
      <c r="D2747" s="48">
        <f t="shared" si="472"/>
        <v>0.56176470588235294</v>
      </c>
      <c r="E2747" s="48">
        <f t="shared" si="472"/>
        <v>0.34905660377358488</v>
      </c>
      <c r="F2747" s="48">
        <f t="shared" si="472"/>
        <v>-0.16541353383458646</v>
      </c>
      <c r="G2747" s="48">
        <f t="shared" si="472"/>
        <v>0.1076923076923077</v>
      </c>
      <c r="H2747" s="48">
        <f t="shared" si="472"/>
        <v>0.28358208955223879</v>
      </c>
      <c r="I2747" s="48">
        <f t="shared" si="472"/>
        <v>0.60576923076923073</v>
      </c>
      <c r="J2747" s="48">
        <f t="shared" si="472"/>
        <v>0.53169014084507038</v>
      </c>
      <c r="K2747" s="48">
        <f t="shared" si="472"/>
        <v>0.69463087248322153</v>
      </c>
      <c r="L2747" s="48">
        <f t="shared" si="472"/>
        <v>0.58064516129032262</v>
      </c>
      <c r="M2747" s="49">
        <v>0.41354390838300875</v>
      </c>
    </row>
    <row r="2748" spans="1:13" ht="16.5" thickBot="1">
      <c r="A2748" s="28" t="s">
        <v>40</v>
      </c>
      <c r="B2748" s="47" t="s">
        <v>47</v>
      </c>
      <c r="C2748" s="48">
        <f t="shared" si="472"/>
        <v>0.1130952380952381</v>
      </c>
      <c r="D2748" s="48">
        <f t="shared" si="472"/>
        <v>0.40259740259740262</v>
      </c>
      <c r="E2748" s="48">
        <f t="shared" si="472"/>
        <v>0.26174496644295303</v>
      </c>
      <c r="F2748" s="48">
        <f t="shared" si="472"/>
        <v>0.34782608695652173</v>
      </c>
      <c r="G2748" s="48">
        <f t="shared" si="472"/>
        <v>0.31612903225806449</v>
      </c>
      <c r="H2748" s="48">
        <f t="shared" si="472"/>
        <v>0.26724137931034481</v>
      </c>
      <c r="I2748" s="48">
        <f t="shared" si="472"/>
        <v>0.34722222222222221</v>
      </c>
      <c r="J2748" s="48">
        <f t="shared" si="472"/>
        <v>0.34959349593495936</v>
      </c>
      <c r="K2748" s="48">
        <f t="shared" si="472"/>
        <v>0.42857142857142855</v>
      </c>
      <c r="L2748" s="48">
        <f t="shared" si="472"/>
        <v>0.38461538461538464</v>
      </c>
      <c r="M2748" s="49">
        <v>0.32186366370045194</v>
      </c>
    </row>
    <row r="2749" spans="1:13" ht="16.5" thickBot="1">
      <c r="A2749" s="33" t="s">
        <v>41</v>
      </c>
      <c r="B2749" s="47" t="s">
        <v>47</v>
      </c>
      <c r="C2749" s="48">
        <f t="shared" si="472"/>
        <v>0.46551724137931033</v>
      </c>
      <c r="D2749" s="48">
        <f t="shared" si="472"/>
        <v>0.75838926174496646</v>
      </c>
      <c r="E2749" s="48">
        <f t="shared" si="472"/>
        <v>0.81521739130434778</v>
      </c>
      <c r="F2749" s="48">
        <f t="shared" si="472"/>
        <v>0.9</v>
      </c>
      <c r="G2749" s="48">
        <f t="shared" si="472"/>
        <v>0.82222222222222219</v>
      </c>
      <c r="H2749" s="48">
        <f t="shared" si="472"/>
        <v>0.79245283018867929</v>
      </c>
      <c r="I2749" s="48">
        <f t="shared" si="472"/>
        <v>0.75294117647058822</v>
      </c>
      <c r="J2749" s="48">
        <f t="shared" si="472"/>
        <v>0.7978723404255319</v>
      </c>
      <c r="K2749" s="48">
        <f t="shared" si="472"/>
        <v>0.72499999999999998</v>
      </c>
      <c r="L2749" s="48">
        <f>(K2700-L2701)/K2700</f>
        <v>0.51315789473684215</v>
      </c>
      <c r="M2749" s="49">
        <v>0.7342770358472489</v>
      </c>
    </row>
    <row r="2750" spans="1:13" ht="17.25" thickTop="1" thickBot="1">
      <c r="A2750" s="64" t="s">
        <v>42</v>
      </c>
      <c r="B2750" s="51"/>
      <c r="C2750" s="51"/>
      <c r="D2750" s="51"/>
      <c r="E2750" s="51"/>
      <c r="F2750" s="51"/>
      <c r="G2750" s="51">
        <f t="shared" ref="G2750:L2750" si="473">(B2696-G2701)/B2696</f>
        <v>0.96420581655480986</v>
      </c>
      <c r="H2750" s="51">
        <f t="shared" si="473"/>
        <v>0.94749403341288785</v>
      </c>
      <c r="I2750" s="51">
        <f t="shared" si="473"/>
        <v>0.94696969696969702</v>
      </c>
      <c r="J2750" s="51">
        <f t="shared" si="473"/>
        <v>0.95128205128205123</v>
      </c>
      <c r="K2750" s="51">
        <f t="shared" si="473"/>
        <v>0.94054054054054059</v>
      </c>
      <c r="L2750" s="51">
        <f t="shared" si="473"/>
        <v>0.89807162534435259</v>
      </c>
      <c r="M2750" s="49">
        <v>0.94142729401739</v>
      </c>
    </row>
    <row r="2751" spans="1:13" ht="32.25" thickBot="1">
      <c r="A2751" s="64" t="s">
        <v>67</v>
      </c>
      <c r="B2751" s="53"/>
      <c r="C2751" s="53"/>
      <c r="D2751" s="53"/>
      <c r="E2751" s="53"/>
      <c r="F2751" s="53"/>
      <c r="G2751" s="53"/>
      <c r="H2751" s="53"/>
      <c r="I2751" s="53"/>
      <c r="J2751" s="54"/>
      <c r="K2751" s="54">
        <f>AVERAGE(G2750:K2750)</f>
        <v>0.95009842775199738</v>
      </c>
      <c r="L2751" s="54">
        <f>AVERAGE(H2750:L2750)</f>
        <v>0.93687158950990579</v>
      </c>
      <c r="M2751" s="54"/>
    </row>
    <row r="2752" spans="1:13" ht="15.75">
      <c r="A2752" s="18"/>
      <c r="B2752" s="20"/>
      <c r="C2752" s="20"/>
      <c r="D2752" s="20"/>
      <c r="E2752" s="20"/>
      <c r="F2752" s="20"/>
      <c r="G2752" s="19"/>
      <c r="H2752" s="19"/>
      <c r="I2752" s="19"/>
      <c r="J2752" s="19"/>
      <c r="K2752" s="19"/>
      <c r="L2752" s="19"/>
    </row>
    <row r="2753" spans="1:14" ht="16.5" thickBot="1">
      <c r="A2753" s="50"/>
      <c r="B2753" s="53"/>
      <c r="C2753" s="53"/>
      <c r="D2753" s="53"/>
      <c r="E2753" s="53"/>
      <c r="F2753" s="53"/>
      <c r="G2753" s="53"/>
      <c r="H2753" s="53"/>
      <c r="I2753" s="53"/>
      <c r="J2753" s="54"/>
      <c r="K2753" s="54"/>
      <c r="L2753" s="54"/>
      <c r="M2753" s="54"/>
      <c r="N2753" s="54"/>
    </row>
    <row r="2755" spans="1:14" ht="15.75">
      <c r="A2755" s="1" t="s">
        <v>179</v>
      </c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</row>
    <row r="2756" spans="1:14" ht="16.5" thickBo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</row>
    <row r="2757" spans="1:14" ht="16.5" thickBot="1">
      <c r="A2757" s="3"/>
      <c r="B2757" s="4" t="s">
        <v>1</v>
      </c>
      <c r="C2757" s="4" t="s">
        <v>2</v>
      </c>
      <c r="D2757" s="4" t="s">
        <v>3</v>
      </c>
      <c r="E2757" s="4" t="s">
        <v>4</v>
      </c>
      <c r="F2757" s="4" t="s">
        <v>5</v>
      </c>
      <c r="G2757" s="4" t="s">
        <v>6</v>
      </c>
      <c r="H2757" s="4" t="s">
        <v>7</v>
      </c>
      <c r="I2757" s="4" t="s">
        <v>8</v>
      </c>
      <c r="J2757" s="4" t="s">
        <v>9</v>
      </c>
      <c r="K2757" s="4" t="s">
        <v>10</v>
      </c>
      <c r="L2757" s="4" t="s">
        <v>11</v>
      </c>
    </row>
    <row r="2758" spans="1:14" ht="16.5" thickBot="1">
      <c r="A2758" s="5" t="s">
        <v>12</v>
      </c>
      <c r="B2758" s="6"/>
      <c r="C2758" s="6"/>
      <c r="D2758" s="6"/>
      <c r="E2758" s="6"/>
      <c r="F2758" s="6"/>
      <c r="G2758" s="8"/>
      <c r="H2758" s="8"/>
      <c r="I2758" s="8"/>
      <c r="J2758" s="8"/>
      <c r="K2758" s="8"/>
      <c r="L2758" s="65"/>
    </row>
    <row r="2759" spans="1:14" ht="16.5" thickBot="1">
      <c r="A2759" s="5">
        <v>1</v>
      </c>
      <c r="F2759" s="6" t="s">
        <v>243</v>
      </c>
    </row>
    <row r="2760" spans="1:14" ht="16.5" thickBot="1">
      <c r="A2760" s="5">
        <v>2</v>
      </c>
      <c r="B2760" s="6" t="s">
        <v>243</v>
      </c>
      <c r="C2760" s="6" t="s">
        <v>243</v>
      </c>
      <c r="E2760" s="6" t="s">
        <v>243</v>
      </c>
    </row>
    <row r="2761" spans="1:14" ht="16.5" thickBot="1">
      <c r="A2761" s="5">
        <v>3</v>
      </c>
      <c r="B2761" s="6" t="s">
        <v>243</v>
      </c>
      <c r="C2761" s="6" t="s">
        <v>243</v>
      </c>
      <c r="D2761" s="6" t="s">
        <v>243</v>
      </c>
      <c r="E2761" s="6" t="s">
        <v>243</v>
      </c>
    </row>
    <row r="2762" spans="1:14" ht="16.5" thickBot="1">
      <c r="A2762" s="5">
        <v>4</v>
      </c>
      <c r="B2762" s="6">
        <v>929</v>
      </c>
      <c r="C2762" s="6">
        <v>751</v>
      </c>
      <c r="D2762" s="6">
        <v>872</v>
      </c>
      <c r="E2762" s="6">
        <v>828</v>
      </c>
      <c r="F2762" s="6">
        <v>706</v>
      </c>
      <c r="G2762" s="6">
        <v>589</v>
      </c>
      <c r="H2762" s="6">
        <v>456</v>
      </c>
      <c r="I2762" s="6">
        <v>475</v>
      </c>
      <c r="J2762" s="6">
        <v>376</v>
      </c>
      <c r="K2762" s="6">
        <v>234</v>
      </c>
      <c r="L2762" s="6">
        <v>160</v>
      </c>
    </row>
    <row r="2763" spans="1:14" ht="16.5" thickBot="1">
      <c r="A2763" s="5">
        <v>5</v>
      </c>
      <c r="B2763" s="6">
        <v>1100</v>
      </c>
      <c r="C2763" s="6">
        <v>1014</v>
      </c>
      <c r="D2763" s="6">
        <v>989</v>
      </c>
      <c r="E2763" s="6">
        <v>1015</v>
      </c>
      <c r="F2763" s="6">
        <v>957</v>
      </c>
      <c r="G2763" s="6">
        <v>924</v>
      </c>
      <c r="H2763" s="6">
        <v>897</v>
      </c>
      <c r="I2763" s="6">
        <v>762</v>
      </c>
      <c r="J2763" s="6">
        <v>830</v>
      </c>
      <c r="K2763" s="6">
        <v>842</v>
      </c>
      <c r="L2763" s="6">
        <v>832</v>
      </c>
    </row>
    <row r="2764" spans="1:14" ht="16.5" thickBot="1">
      <c r="A2764" s="5">
        <v>6</v>
      </c>
      <c r="B2764" s="6">
        <v>1112</v>
      </c>
      <c r="C2764" s="6">
        <v>1089</v>
      </c>
      <c r="D2764" s="6">
        <v>1048</v>
      </c>
      <c r="E2764" s="6">
        <v>1019</v>
      </c>
      <c r="F2764" s="6">
        <v>1028</v>
      </c>
      <c r="G2764" s="6">
        <v>971</v>
      </c>
      <c r="H2764" s="6">
        <v>953</v>
      </c>
      <c r="I2764" s="6">
        <v>908</v>
      </c>
      <c r="J2764" s="6">
        <v>819</v>
      </c>
      <c r="K2764" s="6">
        <v>811</v>
      </c>
      <c r="L2764" s="6">
        <v>862</v>
      </c>
    </row>
    <row r="2765" spans="1:14" ht="16.5" thickBot="1">
      <c r="A2765" s="5">
        <v>7</v>
      </c>
      <c r="B2765" s="6">
        <v>1166</v>
      </c>
      <c r="C2765" s="6">
        <v>1098</v>
      </c>
      <c r="D2765" s="6">
        <v>1120</v>
      </c>
      <c r="E2765" s="6">
        <v>1053</v>
      </c>
      <c r="F2765" s="6">
        <v>1004</v>
      </c>
      <c r="G2765" s="6">
        <v>1041</v>
      </c>
      <c r="H2765" s="6">
        <v>979</v>
      </c>
      <c r="I2765" s="6">
        <v>941</v>
      </c>
      <c r="J2765" s="6">
        <v>914</v>
      </c>
      <c r="K2765" s="6">
        <v>769</v>
      </c>
      <c r="L2765" s="6">
        <v>792</v>
      </c>
    </row>
    <row r="2766" spans="1:14" ht="16.5" thickBot="1">
      <c r="A2766" s="5">
        <v>8</v>
      </c>
      <c r="B2766" s="6">
        <v>964</v>
      </c>
      <c r="C2766" s="6">
        <v>958</v>
      </c>
      <c r="D2766" s="6">
        <v>910</v>
      </c>
      <c r="E2766" s="6">
        <v>937</v>
      </c>
      <c r="F2766" s="6">
        <v>905</v>
      </c>
      <c r="G2766" s="6">
        <v>960</v>
      </c>
      <c r="H2766" s="6">
        <v>940</v>
      </c>
      <c r="I2766" s="6">
        <v>853</v>
      </c>
      <c r="J2766" s="6">
        <v>838</v>
      </c>
      <c r="K2766" s="6">
        <v>759</v>
      </c>
      <c r="L2766" s="6">
        <v>726</v>
      </c>
    </row>
    <row r="2767" spans="1:14" ht="16.5" thickBot="1">
      <c r="A2767" s="5">
        <v>9</v>
      </c>
      <c r="B2767" s="6">
        <v>637</v>
      </c>
      <c r="C2767" s="6">
        <v>636</v>
      </c>
      <c r="D2767" s="6">
        <v>601</v>
      </c>
      <c r="E2767" s="6">
        <v>727</v>
      </c>
      <c r="F2767" s="6">
        <v>666</v>
      </c>
      <c r="G2767" s="6">
        <v>594</v>
      </c>
      <c r="H2767" s="6">
        <v>611</v>
      </c>
      <c r="I2767" s="6">
        <v>594</v>
      </c>
      <c r="J2767" s="6">
        <v>556</v>
      </c>
      <c r="K2767" s="6">
        <v>537</v>
      </c>
      <c r="L2767" s="6">
        <v>465</v>
      </c>
    </row>
    <row r="2768" spans="1:14" ht="16.5" thickBot="1">
      <c r="A2768" s="5">
        <v>10</v>
      </c>
      <c r="B2768" s="6">
        <v>486</v>
      </c>
      <c r="C2768" s="6">
        <v>436</v>
      </c>
      <c r="D2768" s="6">
        <v>481</v>
      </c>
      <c r="E2768" s="6">
        <v>540</v>
      </c>
      <c r="F2768" s="6">
        <v>455</v>
      </c>
      <c r="G2768" s="6">
        <v>459</v>
      </c>
      <c r="H2768" s="6">
        <v>422</v>
      </c>
      <c r="I2768" s="6">
        <v>473</v>
      </c>
      <c r="J2768" s="6">
        <v>446</v>
      </c>
      <c r="K2768" s="6">
        <v>411</v>
      </c>
      <c r="L2768" s="6">
        <v>382</v>
      </c>
    </row>
    <row r="2769" spans="1:12" ht="16.5" thickBot="1">
      <c r="A2769" s="5">
        <v>11</v>
      </c>
      <c r="B2769" s="6">
        <v>362</v>
      </c>
      <c r="C2769" s="6">
        <v>377</v>
      </c>
      <c r="D2769" s="6">
        <v>360</v>
      </c>
      <c r="E2769" s="6">
        <v>356</v>
      </c>
      <c r="F2769" s="6">
        <v>350</v>
      </c>
      <c r="G2769" s="6">
        <v>374</v>
      </c>
      <c r="H2769" s="6">
        <v>339</v>
      </c>
      <c r="I2769" s="6">
        <v>320</v>
      </c>
      <c r="J2769" s="6">
        <v>344</v>
      </c>
      <c r="K2769" s="6">
        <v>336</v>
      </c>
      <c r="L2769" s="6">
        <v>294</v>
      </c>
    </row>
    <row r="2770" spans="1:12" ht="16.5" thickBot="1">
      <c r="A2770" s="5">
        <v>12</v>
      </c>
      <c r="B2770" s="6">
        <v>150</v>
      </c>
      <c r="C2770" s="6">
        <v>132</v>
      </c>
      <c r="D2770" s="6">
        <v>149</v>
      </c>
      <c r="E2770" s="6">
        <v>192</v>
      </c>
      <c r="F2770" s="6">
        <v>149</v>
      </c>
      <c r="G2770" s="6">
        <v>139</v>
      </c>
      <c r="H2770" s="6">
        <v>119</v>
      </c>
      <c r="I2770" s="6">
        <v>159</v>
      </c>
      <c r="J2770" s="6">
        <v>150</v>
      </c>
      <c r="K2770" s="6">
        <v>174</v>
      </c>
      <c r="L2770" s="6">
        <v>172</v>
      </c>
    </row>
    <row r="2771" spans="1:12" ht="16.5" thickBot="1">
      <c r="A2771" s="5" t="s">
        <v>13</v>
      </c>
      <c r="B2771" s="6" t="s">
        <v>243</v>
      </c>
      <c r="C2771" s="6" t="s">
        <v>243</v>
      </c>
      <c r="K2771" s="6" t="s">
        <v>243</v>
      </c>
    </row>
    <row r="2772" spans="1:12" ht="32.25" thickBot="1">
      <c r="A2772" s="10" t="s">
        <v>14</v>
      </c>
      <c r="B2772" s="11">
        <v>6916</v>
      </c>
      <c r="C2772" s="11">
        <v>6500</v>
      </c>
      <c r="D2772" s="6" t="s">
        <v>243</v>
      </c>
      <c r="E2772" s="11">
        <v>6671</v>
      </c>
      <c r="F2772" s="6" t="s">
        <v>243</v>
      </c>
      <c r="G2772" s="11">
        <v>6051</v>
      </c>
      <c r="H2772" s="11">
        <v>5716</v>
      </c>
      <c r="I2772" s="11">
        <v>5485</v>
      </c>
      <c r="J2772" s="11">
        <v>5273</v>
      </c>
      <c r="K2772" s="6" t="s">
        <v>243</v>
      </c>
      <c r="L2772" s="11">
        <v>4685</v>
      </c>
    </row>
    <row r="2773" spans="1:12" ht="48" thickBot="1">
      <c r="A2773" s="10" t="s">
        <v>15</v>
      </c>
      <c r="B2773" s="56"/>
      <c r="C2773" s="12">
        <f t="shared" ref="C2773:L2773" si="474">((C2772-B2772)/B2772)</f>
        <v>-6.0150375939849621E-2</v>
      </c>
      <c r="D2773" s="12" t="e">
        <f t="shared" si="474"/>
        <v>#VALUE!</v>
      </c>
      <c r="E2773" s="12" t="e">
        <f t="shared" si="474"/>
        <v>#VALUE!</v>
      </c>
      <c r="F2773" s="12" t="e">
        <f t="shared" si="474"/>
        <v>#VALUE!</v>
      </c>
      <c r="G2773" s="12" t="e">
        <f t="shared" si="474"/>
        <v>#VALUE!</v>
      </c>
      <c r="H2773" s="12">
        <f t="shared" si="474"/>
        <v>-5.5362749958684516E-2</v>
      </c>
      <c r="I2773" s="12">
        <f t="shared" si="474"/>
        <v>-4.0412876137158854E-2</v>
      </c>
      <c r="J2773" s="12">
        <f t="shared" si="474"/>
        <v>-3.8650865998176846E-2</v>
      </c>
      <c r="K2773" s="12" t="e">
        <f t="shared" si="474"/>
        <v>#VALUE!</v>
      </c>
      <c r="L2773" s="12" t="e">
        <f t="shared" si="474"/>
        <v>#VALUE!</v>
      </c>
    </row>
    <row r="2774" spans="1:12" ht="48" thickBot="1">
      <c r="A2774" s="10" t="s">
        <v>16</v>
      </c>
      <c r="B2774" s="12"/>
      <c r="C2774" s="12"/>
      <c r="D2774" s="12"/>
      <c r="E2774" s="12"/>
      <c r="F2774" s="13"/>
      <c r="G2774" s="13">
        <f t="shared" ref="G2774:L2774" si="475">(G2772-B2772)/B2772</f>
        <v>-0.12507229612492771</v>
      </c>
      <c r="H2774" s="13">
        <f t="shared" si="475"/>
        <v>-0.12061538461538461</v>
      </c>
      <c r="I2774" s="13" t="e">
        <f t="shared" si="475"/>
        <v>#VALUE!</v>
      </c>
      <c r="J2774" s="13">
        <f t="shared" si="475"/>
        <v>-0.20956378354069854</v>
      </c>
      <c r="K2774" s="13" t="e">
        <f t="shared" si="475"/>
        <v>#VALUE!</v>
      </c>
      <c r="L2774" s="13">
        <f t="shared" si="475"/>
        <v>-0.22574781027929267</v>
      </c>
    </row>
    <row r="2775" spans="1:12" ht="48" thickBot="1">
      <c r="A2775" s="10" t="s">
        <v>17</v>
      </c>
      <c r="B2775" s="12"/>
      <c r="C2775" s="12"/>
      <c r="D2775" s="12"/>
      <c r="E2775" s="12"/>
      <c r="F2775" s="12"/>
      <c r="G2775" s="12"/>
      <c r="H2775" s="12"/>
      <c r="I2775" s="12"/>
      <c r="J2775" s="12"/>
      <c r="K2775" s="13"/>
      <c r="L2775" s="13">
        <f>(L2772-B2772)/B2772</f>
        <v>-0.3225853094274147</v>
      </c>
    </row>
    <row r="2776" spans="1:12" ht="32.25" thickBot="1">
      <c r="A2776" s="10" t="s">
        <v>18</v>
      </c>
      <c r="B2776" s="14">
        <v>16032</v>
      </c>
      <c r="C2776" s="14">
        <v>15823</v>
      </c>
      <c r="D2776" s="14">
        <v>15509</v>
      </c>
      <c r="E2776" s="14">
        <v>15069</v>
      </c>
      <c r="F2776" s="14">
        <v>15218</v>
      </c>
      <c r="G2776" s="67">
        <v>14956</v>
      </c>
      <c r="H2776" s="67">
        <v>15087</v>
      </c>
      <c r="I2776" s="67">
        <v>15121</v>
      </c>
      <c r="J2776" s="67">
        <v>15004</v>
      </c>
      <c r="K2776" s="67">
        <v>14792</v>
      </c>
      <c r="L2776" s="68">
        <v>14459</v>
      </c>
    </row>
    <row r="2777" spans="1:12" ht="63.75" thickBot="1">
      <c r="A2777" s="10" t="s">
        <v>19</v>
      </c>
      <c r="B2777" s="16"/>
      <c r="C2777" s="12">
        <f t="shared" ref="C2777:L2777" si="476">(C2776-B2776)/B2776</f>
        <v>-1.3036427145708582E-2</v>
      </c>
      <c r="D2777" s="12">
        <f t="shared" si="476"/>
        <v>-1.9844530114390444E-2</v>
      </c>
      <c r="E2777" s="12">
        <f t="shared" si="476"/>
        <v>-2.8370623508930298E-2</v>
      </c>
      <c r="F2777" s="12">
        <f t="shared" si="476"/>
        <v>9.8878492268896414E-3</v>
      </c>
      <c r="G2777" s="12">
        <f t="shared" si="476"/>
        <v>-1.7216454198974898E-2</v>
      </c>
      <c r="H2777" s="12">
        <f t="shared" si="476"/>
        <v>8.7590264776678251E-3</v>
      </c>
      <c r="I2777" s="12">
        <f t="shared" si="476"/>
        <v>2.2535958109630807E-3</v>
      </c>
      <c r="J2777" s="12">
        <f t="shared" si="476"/>
        <v>-7.7375834931552147E-3</v>
      </c>
      <c r="K2777" s="12">
        <f t="shared" si="476"/>
        <v>-1.4129565449213543E-2</v>
      </c>
      <c r="L2777" s="12">
        <f t="shared" si="476"/>
        <v>-2.2512168739859385E-2</v>
      </c>
    </row>
    <row r="2778" spans="1:12" ht="63.75" thickBot="1">
      <c r="A2778" s="10" t="s">
        <v>20</v>
      </c>
      <c r="B2778" s="16"/>
      <c r="C2778" s="17"/>
      <c r="D2778" s="17"/>
      <c r="E2778" s="17"/>
      <c r="F2778" s="17"/>
      <c r="G2778" s="12">
        <f t="shared" ref="G2778:L2778" si="477">(G2776-B2776)/B2776</f>
        <v>-6.7115768463073849E-2</v>
      </c>
      <c r="H2778" s="12">
        <f t="shared" si="477"/>
        <v>-4.6514567401883332E-2</v>
      </c>
      <c r="I2778" s="12">
        <f t="shared" si="477"/>
        <v>-2.5017731639693081E-2</v>
      </c>
      <c r="J2778" s="12">
        <f t="shared" si="477"/>
        <v>-4.3134912734753466E-3</v>
      </c>
      <c r="K2778" s="12">
        <f t="shared" si="477"/>
        <v>-2.7993165987646208E-2</v>
      </c>
      <c r="L2778" s="12">
        <f t="shared" si="477"/>
        <v>-3.3230810377106179E-2</v>
      </c>
    </row>
    <row r="2779" spans="1:12" ht="63.75" thickBot="1">
      <c r="A2779" s="10" t="s">
        <v>21</v>
      </c>
      <c r="B2779" s="16"/>
      <c r="C2779" s="17"/>
      <c r="D2779" s="17"/>
      <c r="E2779" s="17"/>
      <c r="F2779" s="17"/>
      <c r="G2779" s="12"/>
      <c r="H2779" s="12"/>
      <c r="I2779" s="12"/>
      <c r="J2779" s="12"/>
      <c r="K2779" s="12"/>
      <c r="L2779" s="12">
        <f>(L2776-B2776)/B2776</f>
        <v>-9.8116267465069865E-2</v>
      </c>
    </row>
    <row r="2780" spans="1:12" ht="32.25" thickBot="1">
      <c r="A2780" s="10" t="s">
        <v>22</v>
      </c>
      <c r="B2780" s="12">
        <f t="shared" ref="B2780:L2780" si="478">B2772/B2776</f>
        <v>0.43138722554890219</v>
      </c>
      <c r="C2780" s="12">
        <f t="shared" si="478"/>
        <v>0.41079441319598053</v>
      </c>
      <c r="D2780" s="12" t="e">
        <f t="shared" si="478"/>
        <v>#VALUE!</v>
      </c>
      <c r="E2780" s="12">
        <f t="shared" si="478"/>
        <v>0.44269692746698519</v>
      </c>
      <c r="F2780" s="12" t="e">
        <f t="shared" si="478"/>
        <v>#VALUE!</v>
      </c>
      <c r="G2780" s="12">
        <f t="shared" si="478"/>
        <v>0.40458678791120622</v>
      </c>
      <c r="H2780" s="12">
        <f t="shared" si="478"/>
        <v>0.3788692251607344</v>
      </c>
      <c r="I2780" s="12">
        <f t="shared" si="478"/>
        <v>0.36274055948680645</v>
      </c>
      <c r="J2780" s="12">
        <f t="shared" si="478"/>
        <v>0.35143961610237268</v>
      </c>
      <c r="K2780" s="12" t="e">
        <f t="shared" si="478"/>
        <v>#VALUE!</v>
      </c>
      <c r="L2780" s="12">
        <f t="shared" si="478"/>
        <v>0.32401964174562559</v>
      </c>
    </row>
    <row r="2781" spans="1:12" ht="63">
      <c r="A2781" s="18" t="s">
        <v>23</v>
      </c>
      <c r="B2781" s="19"/>
      <c r="C2781" s="19">
        <f t="shared" ref="C2781:K2781" si="479">(C2780-B2780)</f>
        <v>-2.0592812352921652E-2</v>
      </c>
      <c r="D2781" s="19" t="e">
        <f t="shared" si="479"/>
        <v>#VALUE!</v>
      </c>
      <c r="E2781" s="19" t="e">
        <f t="shared" si="479"/>
        <v>#VALUE!</v>
      </c>
      <c r="F2781" s="19" t="e">
        <f t="shared" si="479"/>
        <v>#VALUE!</v>
      </c>
      <c r="G2781" s="19" t="e">
        <f t="shared" si="479"/>
        <v>#VALUE!</v>
      </c>
      <c r="H2781" s="19">
        <f t="shared" si="479"/>
        <v>-2.5717562750471823E-2</v>
      </c>
      <c r="I2781" s="19">
        <f t="shared" si="479"/>
        <v>-1.6128665673927955E-2</v>
      </c>
      <c r="J2781" s="19">
        <f t="shared" si="479"/>
        <v>-1.130094338443377E-2</v>
      </c>
      <c r="K2781" s="19" t="e">
        <f t="shared" si="479"/>
        <v>#VALUE!</v>
      </c>
      <c r="L2781" s="19" t="e">
        <f>(L2780-K2780)</f>
        <v>#VALUE!</v>
      </c>
    </row>
    <row r="2782" spans="1:12" ht="63">
      <c r="A2782" s="18" t="s">
        <v>24</v>
      </c>
      <c r="B2782" s="19"/>
      <c r="C2782" s="19"/>
      <c r="D2782" s="19"/>
      <c r="E2782" s="19"/>
      <c r="F2782" s="19"/>
      <c r="G2782" s="19">
        <f>G2780-B2780</f>
        <v>-2.6800437637695962E-2</v>
      </c>
      <c r="H2782" s="19">
        <f t="shared" ref="H2782:K2782" si="480">H2780-C2780</f>
        <v>-3.1925188035246133E-2</v>
      </c>
      <c r="I2782" s="19" t="e">
        <f t="shared" si="480"/>
        <v>#VALUE!</v>
      </c>
      <c r="J2782" s="19">
        <f t="shared" si="480"/>
        <v>-9.1257311364612514E-2</v>
      </c>
      <c r="K2782" s="19" t="e">
        <f t="shared" si="480"/>
        <v>#VALUE!</v>
      </c>
      <c r="L2782" s="19">
        <f>L2780-G2780</f>
        <v>-8.0567146165580639E-2</v>
      </c>
    </row>
    <row r="2783" spans="1:12" ht="63">
      <c r="A2783" s="18" t="s">
        <v>25</v>
      </c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>
        <f>L2780-B2780</f>
        <v>-0.1073675838032766</v>
      </c>
    </row>
    <row r="2784" spans="1:12" ht="15.75">
      <c r="A2784" s="18"/>
      <c r="B2784" s="20"/>
      <c r="C2784" s="20"/>
      <c r="D2784" s="20"/>
      <c r="E2784" s="20"/>
      <c r="F2784" s="20"/>
      <c r="G2784" s="19"/>
      <c r="H2784" s="19"/>
      <c r="I2784" s="19"/>
      <c r="J2784" s="19"/>
      <c r="K2784" s="19"/>
      <c r="L2784" s="19"/>
    </row>
    <row r="2785" spans="1:13" ht="15.75">
      <c r="A2785" s="21" t="s">
        <v>180</v>
      </c>
      <c r="B2785" s="21"/>
      <c r="C2785" s="21"/>
      <c r="D2785" s="21"/>
      <c r="E2785" s="21"/>
      <c r="F2785" s="21"/>
      <c r="G2785" s="22"/>
      <c r="H2785" s="22"/>
      <c r="I2785" s="22"/>
      <c r="J2785" s="22"/>
      <c r="K2785" s="22"/>
      <c r="L2785" s="22"/>
      <c r="M2785" s="23"/>
    </row>
    <row r="2786" spans="1:13" ht="16.5" thickBot="1">
      <c r="A2786" s="24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3"/>
    </row>
    <row r="2787" spans="1:13" ht="32.25" thickBot="1">
      <c r="A2787" s="57" t="s">
        <v>27</v>
      </c>
      <c r="B2787" s="4" t="s">
        <v>52</v>
      </c>
      <c r="C2787" s="4" t="s">
        <v>53</v>
      </c>
      <c r="D2787" s="4" t="s">
        <v>54</v>
      </c>
      <c r="E2787" s="4" t="s">
        <v>55</v>
      </c>
      <c r="F2787" s="4" t="s">
        <v>56</v>
      </c>
      <c r="G2787" s="4" t="s">
        <v>57</v>
      </c>
      <c r="H2787" s="4" t="s">
        <v>58</v>
      </c>
      <c r="I2787" s="4" t="s">
        <v>59</v>
      </c>
      <c r="J2787" s="4" t="s">
        <v>60</v>
      </c>
      <c r="K2787" s="4" t="s">
        <v>61</v>
      </c>
      <c r="L2787" s="4" t="s">
        <v>62</v>
      </c>
      <c r="M2787" s="58" t="s">
        <v>28</v>
      </c>
    </row>
    <row r="2788" spans="1:13" ht="16.5" thickBot="1">
      <c r="A2788" s="28" t="s">
        <v>29</v>
      </c>
      <c r="B2788" s="29" t="s">
        <v>47</v>
      </c>
      <c r="C2788" s="29"/>
      <c r="D2788" s="29"/>
      <c r="E2788" s="29"/>
      <c r="F2788" s="29"/>
      <c r="G2788" s="29"/>
      <c r="H2788" s="29"/>
      <c r="I2788" s="29"/>
      <c r="J2788" s="29"/>
      <c r="K2788" s="29"/>
      <c r="L2788" s="29"/>
      <c r="M2788" s="30"/>
    </row>
    <row r="2789" spans="1:13" ht="16.5" thickBot="1">
      <c r="A2789" s="28" t="s">
        <v>30</v>
      </c>
      <c r="B2789" s="59" t="s">
        <v>43</v>
      </c>
      <c r="C2789" s="34"/>
      <c r="D2789" s="34"/>
      <c r="E2789" s="34"/>
      <c r="F2789" s="34" t="e">
        <f>E2758-F2759</f>
        <v>#VALUE!</v>
      </c>
      <c r="G2789" s="34"/>
      <c r="H2789" s="34"/>
      <c r="I2789" s="34"/>
      <c r="J2789" s="34"/>
      <c r="K2789" s="34"/>
      <c r="L2789" s="34"/>
      <c r="M2789" s="6" t="s">
        <v>243</v>
      </c>
    </row>
    <row r="2790" spans="1:13" ht="16.5" thickBot="1">
      <c r="A2790" s="28" t="s">
        <v>31</v>
      </c>
      <c r="B2790" s="59" t="s">
        <v>43</v>
      </c>
      <c r="C2790" s="34" t="e">
        <f>B2759-C2760</f>
        <v>#VALUE!</v>
      </c>
      <c r="D2790" s="34"/>
      <c r="E2790" s="34" t="e">
        <f>D2759-E2760</f>
        <v>#VALUE!</v>
      </c>
      <c r="F2790" s="34"/>
      <c r="G2790" s="34" t="e">
        <f>F2759-G2760</f>
        <v>#VALUE!</v>
      </c>
      <c r="H2790" s="34"/>
      <c r="I2790" s="34"/>
      <c r="J2790" s="34"/>
      <c r="K2790" s="34"/>
      <c r="L2790" s="34"/>
      <c r="M2790" s="32">
        <v>-0.33333333333333331</v>
      </c>
    </row>
    <row r="2791" spans="1:13" ht="16.5" thickBot="1">
      <c r="A2791" s="28" t="s">
        <v>32</v>
      </c>
      <c r="B2791" s="59" t="s">
        <v>43</v>
      </c>
      <c r="C2791" s="34" t="e">
        <f>B2760-C2761</f>
        <v>#VALUE!</v>
      </c>
      <c r="D2791" s="34" t="e">
        <f>C2760-D2761</f>
        <v>#VALUE!</v>
      </c>
      <c r="E2791" s="34" t="e">
        <f>D2760-E2761</f>
        <v>#VALUE!</v>
      </c>
      <c r="F2791" s="34" t="e">
        <f>E2760-F2761</f>
        <v>#VALUE!</v>
      </c>
      <c r="G2791" s="34"/>
      <c r="H2791" s="34"/>
      <c r="I2791" s="34"/>
      <c r="J2791" s="34"/>
      <c r="K2791" s="34"/>
      <c r="L2791" s="34"/>
      <c r="M2791" s="32">
        <v>-1.25</v>
      </c>
    </row>
    <row r="2792" spans="1:13" ht="16.5" thickBot="1">
      <c r="A2792" s="28" t="s">
        <v>33</v>
      </c>
      <c r="B2792" s="59" t="s">
        <v>43</v>
      </c>
      <c r="C2792" s="34" t="e">
        <f t="shared" ref="C2792:L2800" si="481">B2761-C2762</f>
        <v>#VALUE!</v>
      </c>
      <c r="D2792" s="34" t="e">
        <f t="shared" si="481"/>
        <v>#VALUE!</v>
      </c>
      <c r="E2792" s="34" t="e">
        <f t="shared" si="481"/>
        <v>#VALUE!</v>
      </c>
      <c r="F2792" s="34" t="e">
        <f t="shared" si="481"/>
        <v>#VALUE!</v>
      </c>
      <c r="G2792" s="34">
        <f t="shared" si="481"/>
        <v>-589</v>
      </c>
      <c r="H2792" s="34">
        <f t="shared" si="481"/>
        <v>-456</v>
      </c>
      <c r="I2792" s="34">
        <f t="shared" si="481"/>
        <v>-475</v>
      </c>
      <c r="J2792" s="34">
        <f t="shared" si="481"/>
        <v>-376</v>
      </c>
      <c r="K2792" s="34">
        <f t="shared" si="481"/>
        <v>-234</v>
      </c>
      <c r="L2792" s="34">
        <f t="shared" si="481"/>
        <v>-160</v>
      </c>
      <c r="M2792" s="32">
        <v>-543.70000000000005</v>
      </c>
    </row>
    <row r="2793" spans="1:13" ht="16.5" thickBot="1">
      <c r="A2793" s="28" t="s">
        <v>34</v>
      </c>
      <c r="B2793" s="59" t="s">
        <v>43</v>
      </c>
      <c r="C2793" s="34">
        <f t="shared" si="481"/>
        <v>-85</v>
      </c>
      <c r="D2793" s="34">
        <f t="shared" si="481"/>
        <v>-238</v>
      </c>
      <c r="E2793" s="34">
        <f t="shared" si="481"/>
        <v>-143</v>
      </c>
      <c r="F2793" s="34">
        <f t="shared" si="481"/>
        <v>-129</v>
      </c>
      <c r="G2793" s="34">
        <f t="shared" si="481"/>
        <v>-218</v>
      </c>
      <c r="H2793" s="34">
        <f t="shared" si="481"/>
        <v>-308</v>
      </c>
      <c r="I2793" s="34">
        <f t="shared" si="481"/>
        <v>-306</v>
      </c>
      <c r="J2793" s="34">
        <f t="shared" si="481"/>
        <v>-355</v>
      </c>
      <c r="K2793" s="34">
        <f t="shared" si="481"/>
        <v>-466</v>
      </c>
      <c r="L2793" s="34">
        <f t="shared" si="481"/>
        <v>-598</v>
      </c>
      <c r="M2793" s="32">
        <v>-284.60000000000002</v>
      </c>
    </row>
    <row r="2794" spans="1:13" ht="16.5" thickBot="1">
      <c r="A2794" s="28" t="s">
        <v>35</v>
      </c>
      <c r="B2794" s="59" t="s">
        <v>43</v>
      </c>
      <c r="C2794" s="34">
        <f t="shared" si="481"/>
        <v>11</v>
      </c>
      <c r="D2794" s="34">
        <f t="shared" si="481"/>
        <v>-34</v>
      </c>
      <c r="E2794" s="34">
        <f t="shared" si="481"/>
        <v>-30</v>
      </c>
      <c r="F2794" s="34">
        <f t="shared" si="481"/>
        <v>-13</v>
      </c>
      <c r="G2794" s="34">
        <f t="shared" si="481"/>
        <v>-14</v>
      </c>
      <c r="H2794" s="34">
        <f t="shared" si="481"/>
        <v>-29</v>
      </c>
      <c r="I2794" s="34">
        <f t="shared" si="481"/>
        <v>-11</v>
      </c>
      <c r="J2794" s="34">
        <f t="shared" si="481"/>
        <v>-57</v>
      </c>
      <c r="K2794" s="34">
        <f t="shared" si="481"/>
        <v>19</v>
      </c>
      <c r="L2794" s="34">
        <f t="shared" si="481"/>
        <v>-20</v>
      </c>
      <c r="M2794" s="32">
        <v>-17.8</v>
      </c>
    </row>
    <row r="2795" spans="1:13" ht="16.5" thickBot="1">
      <c r="A2795" s="28" t="s">
        <v>36</v>
      </c>
      <c r="B2795" s="59" t="s">
        <v>43</v>
      </c>
      <c r="C2795" s="34">
        <f t="shared" si="481"/>
        <v>14</v>
      </c>
      <c r="D2795" s="34">
        <f t="shared" si="481"/>
        <v>-31</v>
      </c>
      <c r="E2795" s="34">
        <f t="shared" si="481"/>
        <v>-5</v>
      </c>
      <c r="F2795" s="34">
        <f t="shared" si="481"/>
        <v>15</v>
      </c>
      <c r="G2795" s="34">
        <f t="shared" si="481"/>
        <v>-13</v>
      </c>
      <c r="H2795" s="34">
        <f t="shared" si="481"/>
        <v>-8</v>
      </c>
      <c r="I2795" s="34">
        <f t="shared" si="481"/>
        <v>12</v>
      </c>
      <c r="J2795" s="34">
        <f t="shared" si="481"/>
        <v>-6</v>
      </c>
      <c r="K2795" s="34">
        <f t="shared" si="481"/>
        <v>50</v>
      </c>
      <c r="L2795" s="34">
        <f t="shared" si="481"/>
        <v>19</v>
      </c>
      <c r="M2795" s="32">
        <v>4.7</v>
      </c>
    </row>
    <row r="2796" spans="1:13" ht="16.5" thickBot="1">
      <c r="A2796" s="28" t="s">
        <v>37</v>
      </c>
      <c r="B2796" s="59" t="s">
        <v>43</v>
      </c>
      <c r="C2796" s="34">
        <f t="shared" si="481"/>
        <v>208</v>
      </c>
      <c r="D2796" s="34">
        <f t="shared" si="481"/>
        <v>188</v>
      </c>
      <c r="E2796" s="34">
        <f t="shared" si="481"/>
        <v>183</v>
      </c>
      <c r="F2796" s="34">
        <f t="shared" si="481"/>
        <v>148</v>
      </c>
      <c r="G2796" s="34">
        <f t="shared" si="481"/>
        <v>44</v>
      </c>
      <c r="H2796" s="34">
        <f t="shared" si="481"/>
        <v>101</v>
      </c>
      <c r="I2796" s="34">
        <f t="shared" si="481"/>
        <v>126</v>
      </c>
      <c r="J2796" s="34">
        <f t="shared" si="481"/>
        <v>103</v>
      </c>
      <c r="K2796" s="34">
        <f t="shared" si="481"/>
        <v>155</v>
      </c>
      <c r="L2796" s="34">
        <f t="shared" si="481"/>
        <v>43</v>
      </c>
      <c r="M2796" s="32">
        <v>129.9</v>
      </c>
    </row>
    <row r="2797" spans="1:13" ht="16.5" thickBot="1">
      <c r="A2797" s="28" t="s">
        <v>38</v>
      </c>
      <c r="B2797" s="59" t="s">
        <v>43</v>
      </c>
      <c r="C2797" s="34">
        <f t="shared" si="481"/>
        <v>328</v>
      </c>
      <c r="D2797" s="34">
        <f t="shared" si="481"/>
        <v>357</v>
      </c>
      <c r="E2797" s="34">
        <f t="shared" si="481"/>
        <v>183</v>
      </c>
      <c r="F2797" s="34">
        <f t="shared" si="481"/>
        <v>271</v>
      </c>
      <c r="G2797" s="34">
        <f t="shared" si="481"/>
        <v>311</v>
      </c>
      <c r="H2797" s="34">
        <f t="shared" si="481"/>
        <v>349</v>
      </c>
      <c r="I2797" s="34">
        <f t="shared" si="481"/>
        <v>346</v>
      </c>
      <c r="J2797" s="34">
        <f t="shared" si="481"/>
        <v>297</v>
      </c>
      <c r="K2797" s="34">
        <f t="shared" si="481"/>
        <v>301</v>
      </c>
      <c r="L2797" s="34">
        <f t="shared" si="481"/>
        <v>294</v>
      </c>
      <c r="M2797" s="32">
        <v>303.7</v>
      </c>
    </row>
    <row r="2798" spans="1:13" ht="16.5" thickBot="1">
      <c r="A2798" s="28" t="s">
        <v>39</v>
      </c>
      <c r="B2798" s="59" t="s">
        <v>43</v>
      </c>
      <c r="C2798" s="34">
        <f t="shared" si="481"/>
        <v>201</v>
      </c>
      <c r="D2798" s="34">
        <f t="shared" si="481"/>
        <v>155</v>
      </c>
      <c r="E2798" s="34">
        <f t="shared" si="481"/>
        <v>61</v>
      </c>
      <c r="F2798" s="34">
        <f t="shared" si="481"/>
        <v>272</v>
      </c>
      <c r="G2798" s="34">
        <f t="shared" si="481"/>
        <v>207</v>
      </c>
      <c r="H2798" s="34">
        <f t="shared" si="481"/>
        <v>172</v>
      </c>
      <c r="I2798" s="34">
        <f t="shared" si="481"/>
        <v>138</v>
      </c>
      <c r="J2798" s="34">
        <f t="shared" si="481"/>
        <v>148</v>
      </c>
      <c r="K2798" s="34">
        <f t="shared" si="481"/>
        <v>145</v>
      </c>
      <c r="L2798" s="34">
        <f t="shared" si="481"/>
        <v>155</v>
      </c>
      <c r="M2798" s="32">
        <v>165.4</v>
      </c>
    </row>
    <row r="2799" spans="1:13" ht="16.5" thickBot="1">
      <c r="A2799" s="28" t="s">
        <v>40</v>
      </c>
      <c r="B2799" s="59" t="s">
        <v>43</v>
      </c>
      <c r="C2799" s="34">
        <f t="shared" si="481"/>
        <v>109</v>
      </c>
      <c r="D2799" s="34">
        <f t="shared" si="481"/>
        <v>76</v>
      </c>
      <c r="E2799" s="34">
        <f t="shared" si="481"/>
        <v>125</v>
      </c>
      <c r="F2799" s="34">
        <f t="shared" si="481"/>
        <v>190</v>
      </c>
      <c r="G2799" s="34">
        <f t="shared" si="481"/>
        <v>81</v>
      </c>
      <c r="H2799" s="34">
        <f t="shared" si="481"/>
        <v>120</v>
      </c>
      <c r="I2799" s="34">
        <f t="shared" si="481"/>
        <v>102</v>
      </c>
      <c r="J2799" s="34">
        <f t="shared" si="481"/>
        <v>129</v>
      </c>
      <c r="K2799" s="34">
        <f t="shared" si="481"/>
        <v>110</v>
      </c>
      <c r="L2799" s="34">
        <f t="shared" si="481"/>
        <v>117</v>
      </c>
      <c r="M2799" s="32">
        <v>115.9</v>
      </c>
    </row>
    <row r="2800" spans="1:13" ht="16.5" thickBot="1">
      <c r="A2800" s="33" t="s">
        <v>41</v>
      </c>
      <c r="B2800" s="60" t="s">
        <v>43</v>
      </c>
      <c r="C2800" s="34">
        <f t="shared" si="481"/>
        <v>230</v>
      </c>
      <c r="D2800" s="34">
        <f t="shared" si="481"/>
        <v>228</v>
      </c>
      <c r="E2800" s="34">
        <f t="shared" si="481"/>
        <v>168</v>
      </c>
      <c r="F2800" s="34">
        <f t="shared" si="481"/>
        <v>207</v>
      </c>
      <c r="G2800" s="34">
        <f t="shared" si="481"/>
        <v>211</v>
      </c>
      <c r="H2800" s="34">
        <f t="shared" si="481"/>
        <v>255</v>
      </c>
      <c r="I2800" s="34">
        <f t="shared" si="481"/>
        <v>180</v>
      </c>
      <c r="J2800" s="34">
        <f t="shared" si="481"/>
        <v>170</v>
      </c>
      <c r="K2800" s="34">
        <f t="shared" si="481"/>
        <v>170</v>
      </c>
      <c r="L2800" s="34">
        <f>K2769-L2770</f>
        <v>164</v>
      </c>
      <c r="M2800" s="35">
        <v>198.3</v>
      </c>
    </row>
    <row r="2801" spans="1:13" ht="17.25" thickTop="1" thickBot="1">
      <c r="A2801" s="37" t="s">
        <v>42</v>
      </c>
      <c r="B2801" s="38" t="s">
        <v>43</v>
      </c>
      <c r="C2801" s="39" t="s">
        <v>47</v>
      </c>
      <c r="D2801" s="39" t="s">
        <v>47</v>
      </c>
      <c r="E2801" s="39" t="s">
        <v>47</v>
      </c>
      <c r="F2801" s="39" t="s">
        <v>47</v>
      </c>
      <c r="G2801" s="39">
        <f t="shared" ref="G2801:L2801" si="482">B2765-G2770</f>
        <v>1027</v>
      </c>
      <c r="H2801" s="39">
        <f t="shared" si="482"/>
        <v>979</v>
      </c>
      <c r="I2801" s="39">
        <f t="shared" si="482"/>
        <v>961</v>
      </c>
      <c r="J2801" s="39">
        <f t="shared" si="482"/>
        <v>903</v>
      </c>
      <c r="K2801" s="39">
        <f t="shared" si="482"/>
        <v>830</v>
      </c>
      <c r="L2801" s="39">
        <f t="shared" si="482"/>
        <v>869</v>
      </c>
      <c r="M2801" s="40">
        <v>928.16666666666663</v>
      </c>
    </row>
    <row r="2802" spans="1:13" ht="15.75">
      <c r="A2802" s="41"/>
      <c r="B2802" s="42"/>
      <c r="C2802" s="43"/>
      <c r="D2802" s="43"/>
      <c r="E2802" s="43"/>
      <c r="F2802" s="43"/>
      <c r="G2802" s="43"/>
      <c r="H2802" s="44"/>
      <c r="I2802" s="44"/>
      <c r="J2802" s="44"/>
      <c r="K2802" s="44"/>
      <c r="L2802" s="44"/>
      <c r="M2802" s="43"/>
    </row>
    <row r="2803" spans="1:13" ht="15.75">
      <c r="A2803" s="61"/>
      <c r="B2803" s="62"/>
      <c r="C2803" s="63"/>
      <c r="D2803" s="63"/>
      <c r="E2803" s="63"/>
      <c r="F2803" s="63"/>
      <c r="G2803" s="63"/>
      <c r="H2803" s="63"/>
      <c r="I2803" s="63"/>
      <c r="J2803" s="63"/>
      <c r="K2803" s="63"/>
      <c r="L2803" s="63"/>
      <c r="M2803" s="63"/>
    </row>
    <row r="2804" spans="1:13" ht="15.75">
      <c r="A2804" s="21" t="s">
        <v>181</v>
      </c>
      <c r="B2804" s="21"/>
      <c r="C2804" s="21"/>
      <c r="D2804" s="21"/>
      <c r="E2804" s="21"/>
      <c r="F2804" s="21"/>
      <c r="G2804" s="21"/>
      <c r="H2804" s="22"/>
      <c r="I2804" s="22"/>
      <c r="J2804" s="22"/>
      <c r="K2804" s="22"/>
      <c r="L2804" s="22"/>
      <c r="M2804" s="23"/>
    </row>
    <row r="2805" spans="1:13" ht="16.5" thickBot="1">
      <c r="A2805" s="24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3"/>
    </row>
    <row r="2806" spans="1:13" ht="32.25" thickBot="1">
      <c r="A2806" s="3" t="s">
        <v>27</v>
      </c>
      <c r="B2806" s="4" t="s">
        <v>52</v>
      </c>
      <c r="C2806" s="4" t="s">
        <v>53</v>
      </c>
      <c r="D2806" s="4" t="s">
        <v>54</v>
      </c>
      <c r="E2806" s="4" t="s">
        <v>55</v>
      </c>
      <c r="F2806" s="4" t="s">
        <v>56</v>
      </c>
      <c r="G2806" s="4" t="s">
        <v>57</v>
      </c>
      <c r="H2806" s="4" t="s">
        <v>58</v>
      </c>
      <c r="I2806" s="4" t="s">
        <v>59</v>
      </c>
      <c r="J2806" s="4" t="s">
        <v>60</v>
      </c>
      <c r="K2806" s="4" t="s">
        <v>61</v>
      </c>
      <c r="L2806" s="4" t="s">
        <v>62</v>
      </c>
      <c r="M2806" s="58" t="s">
        <v>28</v>
      </c>
    </row>
    <row r="2807" spans="1:13" ht="16.5" thickBot="1">
      <c r="A2807" s="28" t="s">
        <v>30</v>
      </c>
      <c r="B2807" s="47" t="s">
        <v>47</v>
      </c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  <c r="M2807" s="49"/>
    </row>
    <row r="2808" spans="1:13" ht="16.5" thickBot="1">
      <c r="A2808" s="28" t="s">
        <v>31</v>
      </c>
      <c r="B2808" s="47" t="s">
        <v>47</v>
      </c>
      <c r="C2808" s="48"/>
      <c r="D2808" s="48"/>
      <c r="E2808" s="48"/>
      <c r="F2808" s="48"/>
      <c r="G2808" s="48" t="e">
        <f>(F2759-G2760)/F2759</f>
        <v>#VALUE!</v>
      </c>
      <c r="H2808" s="48"/>
      <c r="I2808" s="48"/>
      <c r="J2808" s="48"/>
      <c r="K2808" s="48"/>
      <c r="L2808" s="48"/>
      <c r="M2808" s="6" t="s">
        <v>243</v>
      </c>
    </row>
    <row r="2809" spans="1:13" ht="16.5" thickBot="1">
      <c r="A2809" s="28" t="s">
        <v>32</v>
      </c>
      <c r="B2809" s="47" t="s">
        <v>47</v>
      </c>
      <c r="C2809" s="48" t="e">
        <f>(B2760-C2761)/B2760</f>
        <v>#VALUE!</v>
      </c>
      <c r="D2809" s="48" t="e">
        <f>(C2760-D2761)/C2760</f>
        <v>#VALUE!</v>
      </c>
      <c r="E2809" s="48"/>
      <c r="F2809" s="48" t="e">
        <f>(E2760-F2761)/E2760</f>
        <v>#VALUE!</v>
      </c>
      <c r="G2809" s="48"/>
      <c r="H2809" s="48"/>
      <c r="I2809" s="48"/>
      <c r="J2809" s="48"/>
      <c r="K2809" s="48"/>
      <c r="L2809" s="48"/>
      <c r="M2809" s="49">
        <v>-0.66666666666666663</v>
      </c>
    </row>
    <row r="2810" spans="1:13" ht="16.5" thickBot="1">
      <c r="A2810" s="28" t="s">
        <v>33</v>
      </c>
      <c r="B2810" s="47" t="s">
        <v>47</v>
      </c>
      <c r="C2810" s="48" t="e">
        <f>(B2761-C2762)/B2761</f>
        <v>#VALUE!</v>
      </c>
      <c r="D2810" s="48" t="e">
        <f>(C2761-D2762)/C2761</f>
        <v>#VALUE!</v>
      </c>
      <c r="E2810" s="48" t="e">
        <f>(D2761-E2762)/D2761</f>
        <v>#VALUE!</v>
      </c>
      <c r="F2810" s="48" t="e">
        <f>(E2761-F2762)/E2761</f>
        <v>#VALUE!</v>
      </c>
      <c r="G2810" s="48"/>
      <c r="H2810" s="48"/>
      <c r="I2810" s="48"/>
      <c r="J2810" s="48"/>
      <c r="K2810" s="48"/>
      <c r="L2810" s="48"/>
      <c r="M2810" s="49">
        <v>-413.20833333333331</v>
      </c>
    </row>
    <row r="2811" spans="1:13" ht="16.5" thickBot="1">
      <c r="A2811" s="28" t="s">
        <v>34</v>
      </c>
      <c r="B2811" s="47" t="s">
        <v>47</v>
      </c>
      <c r="C2811" s="48">
        <f t="shared" ref="C2811:L2818" si="483">(B2762-C2763)/B2762</f>
        <v>-9.1496232508073191E-2</v>
      </c>
      <c r="D2811" s="48">
        <f t="shared" si="483"/>
        <v>-0.31691078561917441</v>
      </c>
      <c r="E2811" s="48">
        <f t="shared" si="483"/>
        <v>-0.16399082568807338</v>
      </c>
      <c r="F2811" s="48">
        <f t="shared" si="483"/>
        <v>-0.15579710144927536</v>
      </c>
      <c r="G2811" s="48">
        <f t="shared" si="483"/>
        <v>-0.30878186968838528</v>
      </c>
      <c r="H2811" s="48">
        <f t="shared" si="483"/>
        <v>-0.52292020373514436</v>
      </c>
      <c r="I2811" s="48">
        <f t="shared" si="483"/>
        <v>-0.67105263157894735</v>
      </c>
      <c r="J2811" s="48">
        <f t="shared" si="483"/>
        <v>-0.74736842105263157</v>
      </c>
      <c r="K2811" s="48">
        <f t="shared" si="483"/>
        <v>-1.2393617021276595</v>
      </c>
      <c r="L2811" s="48">
        <f t="shared" si="483"/>
        <v>-2.5555555555555554</v>
      </c>
      <c r="M2811" s="49">
        <v>-0.67732353290029201</v>
      </c>
    </row>
    <row r="2812" spans="1:13" ht="16.5" thickBot="1">
      <c r="A2812" s="28" t="s">
        <v>35</v>
      </c>
      <c r="B2812" s="47" t="s">
        <v>47</v>
      </c>
      <c r="C2812" s="48">
        <f t="shared" si="483"/>
        <v>0.01</v>
      </c>
      <c r="D2812" s="48">
        <f t="shared" si="483"/>
        <v>-3.3530571992110451E-2</v>
      </c>
      <c r="E2812" s="48">
        <f t="shared" si="483"/>
        <v>-3.0333670374115267E-2</v>
      </c>
      <c r="F2812" s="48">
        <f t="shared" si="483"/>
        <v>-1.2807881773399015E-2</v>
      </c>
      <c r="G2812" s="48">
        <f t="shared" si="483"/>
        <v>-1.4629049111807733E-2</v>
      </c>
      <c r="H2812" s="48">
        <f t="shared" si="483"/>
        <v>-3.1385281385281384E-2</v>
      </c>
      <c r="I2812" s="48">
        <f t="shared" si="483"/>
        <v>-1.2263099219620958E-2</v>
      </c>
      <c r="J2812" s="48">
        <f t="shared" si="483"/>
        <v>-7.4803149606299218E-2</v>
      </c>
      <c r="K2812" s="48">
        <f t="shared" si="483"/>
        <v>2.289156626506024E-2</v>
      </c>
      <c r="L2812" s="48">
        <f t="shared" si="483"/>
        <v>-2.3752969121140142E-2</v>
      </c>
      <c r="M2812" s="49">
        <v>-2.0061410631871394E-2</v>
      </c>
    </row>
    <row r="2813" spans="1:13" ht="16.5" thickBot="1">
      <c r="A2813" s="28" t="s">
        <v>36</v>
      </c>
      <c r="B2813" s="47" t="s">
        <v>47</v>
      </c>
      <c r="C2813" s="48">
        <f t="shared" si="483"/>
        <v>1.2589928057553957E-2</v>
      </c>
      <c r="D2813" s="48">
        <f t="shared" si="483"/>
        <v>-2.8466483011937556E-2</v>
      </c>
      <c r="E2813" s="48">
        <f t="shared" si="483"/>
        <v>-4.7709923664122139E-3</v>
      </c>
      <c r="F2813" s="48">
        <f t="shared" si="483"/>
        <v>1.4720314033366046E-2</v>
      </c>
      <c r="G2813" s="48">
        <f t="shared" si="483"/>
        <v>-1.264591439688716E-2</v>
      </c>
      <c r="H2813" s="48">
        <f t="shared" si="483"/>
        <v>-8.2389289392378988E-3</v>
      </c>
      <c r="I2813" s="48">
        <f t="shared" si="483"/>
        <v>1.2591815320041973E-2</v>
      </c>
      <c r="J2813" s="48">
        <f t="shared" si="483"/>
        <v>-6.6079295154185024E-3</v>
      </c>
      <c r="K2813" s="48">
        <f t="shared" si="483"/>
        <v>6.1050061050061048E-2</v>
      </c>
      <c r="L2813" s="48">
        <f t="shared" si="483"/>
        <v>2.3427866831072751E-2</v>
      </c>
      <c r="M2813" s="49">
        <v>6.3649737062202449E-3</v>
      </c>
    </row>
    <row r="2814" spans="1:13" ht="16.5" thickBot="1">
      <c r="A2814" s="28" t="s">
        <v>37</v>
      </c>
      <c r="B2814" s="47" t="s">
        <v>47</v>
      </c>
      <c r="C2814" s="48">
        <f t="shared" si="483"/>
        <v>0.17838765008576329</v>
      </c>
      <c r="D2814" s="48">
        <f t="shared" si="483"/>
        <v>0.17122040072859745</v>
      </c>
      <c r="E2814" s="48">
        <f t="shared" si="483"/>
        <v>0.16339285714285715</v>
      </c>
      <c r="F2814" s="48">
        <f t="shared" si="483"/>
        <v>0.14055080721747387</v>
      </c>
      <c r="G2814" s="48">
        <f t="shared" si="483"/>
        <v>4.3824701195219126E-2</v>
      </c>
      <c r="H2814" s="48">
        <f t="shared" si="483"/>
        <v>9.7022094140249759E-2</v>
      </c>
      <c r="I2814" s="48">
        <f t="shared" si="483"/>
        <v>0.12870275791624106</v>
      </c>
      <c r="J2814" s="48">
        <f t="shared" si="483"/>
        <v>0.10945802337938364</v>
      </c>
      <c r="K2814" s="48">
        <f t="shared" si="483"/>
        <v>0.16958424507658643</v>
      </c>
      <c r="L2814" s="48">
        <f t="shared" si="483"/>
        <v>5.5916775032509754E-2</v>
      </c>
      <c r="M2814" s="49">
        <v>0.12580603119148817</v>
      </c>
    </row>
    <row r="2815" spans="1:13" ht="16.5" thickBot="1">
      <c r="A2815" s="28" t="s">
        <v>38</v>
      </c>
      <c r="B2815" s="47" t="s">
        <v>47</v>
      </c>
      <c r="C2815" s="48">
        <f t="shared" si="483"/>
        <v>0.34024896265560167</v>
      </c>
      <c r="D2815" s="48">
        <f t="shared" si="483"/>
        <v>0.37265135699373697</v>
      </c>
      <c r="E2815" s="48">
        <f t="shared" si="483"/>
        <v>0.20109890109890111</v>
      </c>
      <c r="F2815" s="48">
        <f t="shared" si="483"/>
        <v>0.28922091782283887</v>
      </c>
      <c r="G2815" s="48">
        <f t="shared" si="483"/>
        <v>0.34364640883977898</v>
      </c>
      <c r="H2815" s="48">
        <f t="shared" si="483"/>
        <v>0.36354166666666665</v>
      </c>
      <c r="I2815" s="48">
        <f t="shared" si="483"/>
        <v>0.3680851063829787</v>
      </c>
      <c r="J2815" s="48">
        <f t="shared" si="483"/>
        <v>0.34818288393903868</v>
      </c>
      <c r="K2815" s="48">
        <f t="shared" si="483"/>
        <v>0.35918854415274465</v>
      </c>
      <c r="L2815" s="48">
        <f t="shared" si="483"/>
        <v>0.38735177865612647</v>
      </c>
      <c r="M2815" s="49">
        <v>0.3373216527208413</v>
      </c>
    </row>
    <row r="2816" spans="1:13" ht="16.5" thickBot="1">
      <c r="A2816" s="28" t="s">
        <v>39</v>
      </c>
      <c r="B2816" s="47" t="s">
        <v>47</v>
      </c>
      <c r="C2816" s="48">
        <f t="shared" si="483"/>
        <v>0.31554160125588698</v>
      </c>
      <c r="D2816" s="48">
        <f t="shared" si="483"/>
        <v>0.24371069182389937</v>
      </c>
      <c r="E2816" s="48">
        <f t="shared" si="483"/>
        <v>0.10149750415973377</v>
      </c>
      <c r="F2816" s="48">
        <f t="shared" si="483"/>
        <v>0.37414030261348008</v>
      </c>
      <c r="G2816" s="48">
        <f t="shared" si="483"/>
        <v>0.3108108108108108</v>
      </c>
      <c r="H2816" s="48">
        <f t="shared" si="483"/>
        <v>0.28956228956228958</v>
      </c>
      <c r="I2816" s="48">
        <f t="shared" si="483"/>
        <v>0.22585924713584288</v>
      </c>
      <c r="J2816" s="48">
        <f t="shared" si="483"/>
        <v>0.24915824915824916</v>
      </c>
      <c r="K2816" s="48">
        <f t="shared" si="483"/>
        <v>0.26079136690647481</v>
      </c>
      <c r="L2816" s="48">
        <f t="shared" si="483"/>
        <v>0.28864059590316571</v>
      </c>
      <c r="M2816" s="49">
        <v>0.26597126593298331</v>
      </c>
    </row>
    <row r="2817" spans="1:14" ht="16.5" thickBot="1">
      <c r="A2817" s="28" t="s">
        <v>40</v>
      </c>
      <c r="B2817" s="47" t="s">
        <v>47</v>
      </c>
      <c r="C2817" s="48">
        <f t="shared" si="483"/>
        <v>0.22427983539094651</v>
      </c>
      <c r="D2817" s="48">
        <f t="shared" si="483"/>
        <v>0.1743119266055046</v>
      </c>
      <c r="E2817" s="48">
        <f t="shared" si="483"/>
        <v>0.25987525987525989</v>
      </c>
      <c r="F2817" s="48">
        <f t="shared" si="483"/>
        <v>0.35185185185185186</v>
      </c>
      <c r="G2817" s="48">
        <f t="shared" si="483"/>
        <v>0.17802197802197803</v>
      </c>
      <c r="H2817" s="48">
        <f t="shared" si="483"/>
        <v>0.26143790849673204</v>
      </c>
      <c r="I2817" s="48">
        <f t="shared" si="483"/>
        <v>0.24170616113744076</v>
      </c>
      <c r="J2817" s="48">
        <f t="shared" si="483"/>
        <v>0.27272727272727271</v>
      </c>
      <c r="K2817" s="48">
        <f t="shared" si="483"/>
        <v>0.24663677130044842</v>
      </c>
      <c r="L2817" s="48">
        <f t="shared" si="483"/>
        <v>0.28467153284671531</v>
      </c>
      <c r="M2817" s="49">
        <v>0.24955204982541498</v>
      </c>
    </row>
    <row r="2818" spans="1:14" ht="16.5" thickBot="1">
      <c r="A2818" s="33" t="s">
        <v>41</v>
      </c>
      <c r="B2818" s="47" t="s">
        <v>47</v>
      </c>
      <c r="C2818" s="48">
        <f t="shared" si="483"/>
        <v>0.63535911602209949</v>
      </c>
      <c r="D2818" s="48">
        <f t="shared" si="483"/>
        <v>0.60477453580901852</v>
      </c>
      <c r="E2818" s="48">
        <f t="shared" si="483"/>
        <v>0.46666666666666667</v>
      </c>
      <c r="F2818" s="48">
        <f t="shared" si="483"/>
        <v>0.5814606741573034</v>
      </c>
      <c r="G2818" s="48">
        <f t="shared" si="483"/>
        <v>0.60285714285714287</v>
      </c>
      <c r="H2818" s="48">
        <f t="shared" si="483"/>
        <v>0.68181818181818177</v>
      </c>
      <c r="I2818" s="48">
        <f t="shared" si="483"/>
        <v>0.53097345132743368</v>
      </c>
      <c r="J2818" s="48">
        <f t="shared" si="483"/>
        <v>0.53125</v>
      </c>
      <c r="K2818" s="48">
        <f t="shared" si="483"/>
        <v>0.4941860465116279</v>
      </c>
      <c r="L2818" s="48">
        <f>(K2769-L2770)/K2769</f>
        <v>0.48809523809523808</v>
      </c>
      <c r="M2818" s="49">
        <v>0.56174410532647123</v>
      </c>
    </row>
    <row r="2819" spans="1:14" ht="17.25" thickTop="1" thickBot="1">
      <c r="A2819" s="64" t="s">
        <v>42</v>
      </c>
      <c r="B2819" s="51"/>
      <c r="C2819" s="51"/>
      <c r="D2819" s="51"/>
      <c r="E2819" s="51"/>
      <c r="F2819" s="51"/>
      <c r="G2819" s="51">
        <f t="shared" ref="G2819:L2819" si="484">(B2765-G2770)/B2765</f>
        <v>0.88078902229845624</v>
      </c>
      <c r="H2819" s="51">
        <f t="shared" si="484"/>
        <v>0.89162112932604731</v>
      </c>
      <c r="I2819" s="51">
        <f t="shared" si="484"/>
        <v>0.85803571428571423</v>
      </c>
      <c r="J2819" s="51">
        <f t="shared" si="484"/>
        <v>0.85754985754985757</v>
      </c>
      <c r="K2819" s="51">
        <f t="shared" si="484"/>
        <v>0.82669322709163351</v>
      </c>
      <c r="L2819" s="51">
        <f t="shared" si="484"/>
        <v>0.83477425552353501</v>
      </c>
      <c r="M2819" s="49">
        <v>0.85824386767920735</v>
      </c>
    </row>
    <row r="2820" spans="1:14" ht="32.25" thickBot="1">
      <c r="A2820" s="64" t="s">
        <v>67</v>
      </c>
      <c r="B2820" s="53"/>
      <c r="C2820" s="53"/>
      <c r="D2820" s="53"/>
      <c r="E2820" s="53"/>
      <c r="F2820" s="53"/>
      <c r="G2820" s="53"/>
      <c r="H2820" s="53"/>
      <c r="I2820" s="53"/>
      <c r="J2820" s="54"/>
      <c r="K2820" s="54">
        <f>AVERAGE(G2819:K2819)</f>
        <v>0.86293779011034177</v>
      </c>
      <c r="L2820" s="54">
        <f>AVERAGE(H2819:L2819)</f>
        <v>0.85373483675535744</v>
      </c>
      <c r="M2820" s="54"/>
    </row>
    <row r="2821" spans="1:14" ht="15.75">
      <c r="A2821" s="18"/>
      <c r="B2821" s="20"/>
      <c r="C2821" s="20"/>
      <c r="D2821" s="20"/>
      <c r="E2821" s="20"/>
      <c r="F2821" s="20"/>
      <c r="G2821" s="19"/>
      <c r="H2821" s="19"/>
      <c r="I2821" s="19"/>
      <c r="J2821" s="19"/>
      <c r="K2821" s="19"/>
      <c r="L2821" s="19"/>
    </row>
    <row r="2822" spans="1:14" ht="16.5" thickBot="1">
      <c r="A2822" s="50"/>
      <c r="B2822" s="53"/>
      <c r="C2822" s="53"/>
      <c r="D2822" s="53"/>
      <c r="E2822" s="53"/>
      <c r="F2822" s="53"/>
      <c r="G2822" s="53"/>
      <c r="H2822" s="53"/>
      <c r="I2822" s="53"/>
      <c r="J2822" s="54"/>
      <c r="K2822" s="54"/>
      <c r="L2822" s="54"/>
      <c r="M2822" s="54"/>
      <c r="N2822" s="54"/>
    </row>
    <row r="2824" spans="1:14" ht="15.75">
      <c r="A2824" s="1" t="s">
        <v>182</v>
      </c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</row>
    <row r="2825" spans="1:14" ht="16.5" thickBo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</row>
    <row r="2826" spans="1:14" ht="16.5" thickBot="1">
      <c r="A2826" s="3"/>
      <c r="B2826" s="4" t="s">
        <v>1</v>
      </c>
      <c r="C2826" s="4" t="s">
        <v>2</v>
      </c>
      <c r="D2826" s="4" t="s">
        <v>3</v>
      </c>
      <c r="E2826" s="4" t="s">
        <v>4</v>
      </c>
      <c r="F2826" s="4" t="s">
        <v>5</v>
      </c>
      <c r="G2826" s="4" t="s">
        <v>6</v>
      </c>
      <c r="H2826" s="4" t="s">
        <v>7</v>
      </c>
      <c r="I2826" s="4" t="s">
        <v>8</v>
      </c>
      <c r="J2826" s="4" t="s">
        <v>9</v>
      </c>
      <c r="K2826" s="4" t="s">
        <v>10</v>
      </c>
      <c r="L2826" s="4" t="s">
        <v>11</v>
      </c>
    </row>
    <row r="2827" spans="1:14" ht="16.5" thickBot="1">
      <c r="A2827" s="5" t="s">
        <v>12</v>
      </c>
      <c r="E2827" s="6" t="s">
        <v>243</v>
      </c>
    </row>
    <row r="2828" spans="1:14" ht="16.5" thickBot="1">
      <c r="A2828" s="5">
        <v>1</v>
      </c>
      <c r="B2828" s="6"/>
      <c r="C2828" s="6"/>
      <c r="D2828" s="6"/>
      <c r="E2828" s="6"/>
      <c r="F2828" s="7"/>
      <c r="G2828" s="8"/>
      <c r="H2828" s="8"/>
      <c r="I2828" s="8"/>
      <c r="J2828" s="8"/>
      <c r="K2828" s="8"/>
      <c r="L2828" s="65"/>
    </row>
    <row r="2829" spans="1:14" ht="16.5" thickBot="1">
      <c r="A2829" s="5">
        <v>2</v>
      </c>
      <c r="B2829" s="6" t="s">
        <v>243</v>
      </c>
    </row>
    <row r="2830" spans="1:14" ht="16.5" thickBot="1">
      <c r="A2830" s="5">
        <v>3</v>
      </c>
      <c r="B2830" s="6"/>
      <c r="C2830" s="6"/>
      <c r="D2830" s="6"/>
      <c r="E2830" s="6"/>
      <c r="F2830" s="66"/>
      <c r="G2830" s="8"/>
      <c r="H2830" s="8"/>
      <c r="I2830" s="8"/>
      <c r="J2830" s="8"/>
      <c r="K2830" s="8"/>
      <c r="L2830" s="65"/>
    </row>
    <row r="2831" spans="1:14" ht="16.5" thickBot="1">
      <c r="A2831" s="5">
        <v>4</v>
      </c>
      <c r="B2831" s="6">
        <v>12</v>
      </c>
      <c r="C2831" s="6" t="s">
        <v>243</v>
      </c>
      <c r="D2831" s="6">
        <v>52</v>
      </c>
      <c r="E2831" s="6">
        <v>55</v>
      </c>
      <c r="F2831" s="6">
        <v>24</v>
      </c>
      <c r="G2831" s="6">
        <v>28</v>
      </c>
      <c r="H2831" s="6">
        <v>36</v>
      </c>
      <c r="I2831" s="6">
        <v>41</v>
      </c>
      <c r="J2831" s="6">
        <v>26</v>
      </c>
      <c r="K2831" s="6">
        <v>39</v>
      </c>
      <c r="L2831" s="6">
        <v>38</v>
      </c>
    </row>
    <row r="2832" spans="1:14" ht="16.5" thickBot="1">
      <c r="A2832" s="5">
        <v>5</v>
      </c>
      <c r="B2832" s="6">
        <v>476</v>
      </c>
      <c r="C2832" s="6">
        <v>464</v>
      </c>
      <c r="D2832" s="6">
        <v>465</v>
      </c>
      <c r="E2832" s="6">
        <v>436</v>
      </c>
      <c r="F2832" s="6">
        <v>441</v>
      </c>
      <c r="G2832" s="6">
        <v>417</v>
      </c>
      <c r="H2832" s="6">
        <v>428</v>
      </c>
      <c r="I2832" s="6">
        <v>397</v>
      </c>
      <c r="J2832" s="6">
        <v>404</v>
      </c>
      <c r="K2832" s="6">
        <v>395</v>
      </c>
      <c r="L2832" s="6">
        <v>404</v>
      </c>
    </row>
    <row r="2833" spans="1:12" ht="16.5" thickBot="1">
      <c r="A2833" s="5">
        <v>6</v>
      </c>
      <c r="B2833" s="6">
        <v>535</v>
      </c>
      <c r="C2833" s="6">
        <v>478</v>
      </c>
      <c r="D2833" s="6">
        <v>477</v>
      </c>
      <c r="E2833" s="6">
        <v>450</v>
      </c>
      <c r="F2833" s="6">
        <v>461</v>
      </c>
      <c r="G2833" s="6">
        <v>457</v>
      </c>
      <c r="H2833" s="6">
        <v>398</v>
      </c>
      <c r="I2833" s="6">
        <v>425</v>
      </c>
      <c r="J2833" s="6">
        <v>381</v>
      </c>
      <c r="K2833" s="6">
        <v>388</v>
      </c>
      <c r="L2833" s="6">
        <v>389</v>
      </c>
    </row>
    <row r="2834" spans="1:12" ht="16.5" thickBot="1">
      <c r="A2834" s="5">
        <v>7</v>
      </c>
      <c r="B2834" s="6">
        <v>551</v>
      </c>
      <c r="C2834" s="6">
        <v>544</v>
      </c>
      <c r="D2834" s="6">
        <v>474</v>
      </c>
      <c r="E2834" s="6">
        <v>474</v>
      </c>
      <c r="F2834" s="6">
        <v>448</v>
      </c>
      <c r="G2834" s="6">
        <v>453</v>
      </c>
      <c r="H2834" s="6">
        <v>435</v>
      </c>
      <c r="I2834" s="6">
        <v>379</v>
      </c>
      <c r="J2834" s="6">
        <v>428</v>
      </c>
      <c r="K2834" s="6">
        <v>373</v>
      </c>
      <c r="L2834" s="6">
        <v>364</v>
      </c>
    </row>
    <row r="2835" spans="1:12" ht="16.5" thickBot="1">
      <c r="A2835" s="5">
        <v>8</v>
      </c>
      <c r="B2835" s="6">
        <v>411</v>
      </c>
      <c r="C2835" s="6">
        <v>400</v>
      </c>
      <c r="D2835" s="6">
        <v>410</v>
      </c>
      <c r="E2835" s="6">
        <v>357</v>
      </c>
      <c r="F2835" s="6">
        <v>354</v>
      </c>
      <c r="G2835" s="6">
        <v>368</v>
      </c>
      <c r="H2835" s="6">
        <v>380</v>
      </c>
      <c r="I2835" s="6">
        <v>388</v>
      </c>
      <c r="J2835" s="6">
        <v>371</v>
      </c>
      <c r="K2835" s="6">
        <v>382</v>
      </c>
      <c r="L2835" s="6">
        <v>334</v>
      </c>
    </row>
    <row r="2836" spans="1:12" ht="16.5" thickBot="1">
      <c r="A2836" s="5">
        <v>9</v>
      </c>
      <c r="B2836" s="6">
        <v>143</v>
      </c>
      <c r="C2836" s="6">
        <v>152</v>
      </c>
      <c r="D2836" s="6">
        <v>189</v>
      </c>
      <c r="E2836" s="6">
        <v>218</v>
      </c>
      <c r="F2836" s="6">
        <v>172</v>
      </c>
      <c r="G2836" s="6">
        <v>133</v>
      </c>
      <c r="H2836" s="6">
        <v>169</v>
      </c>
      <c r="I2836" s="6">
        <v>170</v>
      </c>
      <c r="J2836" s="6">
        <v>130</v>
      </c>
      <c r="K2836" s="6">
        <v>149</v>
      </c>
      <c r="L2836" s="6">
        <v>166</v>
      </c>
    </row>
    <row r="2837" spans="1:12" ht="16.5" thickBot="1">
      <c r="A2837" s="5">
        <v>10</v>
      </c>
      <c r="B2837" s="6">
        <v>92</v>
      </c>
      <c r="C2837" s="6">
        <v>82</v>
      </c>
      <c r="D2837" s="6">
        <v>130</v>
      </c>
      <c r="E2837" s="6">
        <v>154</v>
      </c>
      <c r="F2837" s="6">
        <v>161</v>
      </c>
      <c r="G2837" s="6">
        <v>130</v>
      </c>
      <c r="H2837" s="6">
        <v>105</v>
      </c>
      <c r="I2837" s="6">
        <v>100</v>
      </c>
      <c r="J2837" s="6">
        <v>136</v>
      </c>
      <c r="K2837" s="6">
        <v>108</v>
      </c>
      <c r="L2837" s="6">
        <v>90</v>
      </c>
    </row>
    <row r="2838" spans="1:12" ht="16.5" thickBot="1">
      <c r="A2838" s="5">
        <v>11</v>
      </c>
      <c r="B2838" s="6">
        <v>53</v>
      </c>
      <c r="C2838" s="6">
        <v>93</v>
      </c>
      <c r="D2838" s="6">
        <v>64</v>
      </c>
      <c r="E2838" s="6">
        <v>108</v>
      </c>
      <c r="F2838" s="6">
        <v>112</v>
      </c>
      <c r="G2838" s="6">
        <v>138</v>
      </c>
      <c r="H2838" s="6">
        <v>106</v>
      </c>
      <c r="I2838" s="6">
        <v>69</v>
      </c>
      <c r="J2838" s="6">
        <v>69</v>
      </c>
      <c r="K2838" s="6">
        <v>114</v>
      </c>
      <c r="L2838" s="6">
        <v>76</v>
      </c>
    </row>
    <row r="2839" spans="1:12" ht="16.5" thickBot="1">
      <c r="A2839" s="5">
        <v>12</v>
      </c>
      <c r="B2839" s="6">
        <v>23</v>
      </c>
      <c r="C2839" s="6">
        <v>13</v>
      </c>
      <c r="D2839" s="6">
        <v>25</v>
      </c>
      <c r="E2839" s="6">
        <v>33</v>
      </c>
      <c r="F2839" s="6" t="s">
        <v>243</v>
      </c>
      <c r="G2839" s="6">
        <v>39</v>
      </c>
      <c r="H2839" s="6">
        <v>38</v>
      </c>
      <c r="I2839" s="6">
        <v>18</v>
      </c>
      <c r="J2839" s="6">
        <v>29</v>
      </c>
      <c r="K2839" s="6">
        <v>10</v>
      </c>
      <c r="L2839" s="6">
        <v>38</v>
      </c>
    </row>
    <row r="2840" spans="1:12" ht="16.5" thickBot="1">
      <c r="A2840" s="5" t="s">
        <v>13</v>
      </c>
      <c r="B2840" s="6"/>
      <c r="C2840" s="6"/>
      <c r="D2840" s="6"/>
      <c r="E2840" s="6"/>
      <c r="F2840" s="55"/>
      <c r="G2840" s="8"/>
      <c r="H2840" s="8"/>
      <c r="I2840" s="8"/>
      <c r="J2840" s="8"/>
      <c r="K2840" s="8"/>
      <c r="L2840" s="9"/>
    </row>
    <row r="2841" spans="1:12" ht="32.25" thickBot="1">
      <c r="A2841" s="10" t="s">
        <v>14</v>
      </c>
      <c r="B2841" s="6" t="s">
        <v>243</v>
      </c>
      <c r="C2841" s="6" t="s">
        <v>243</v>
      </c>
      <c r="D2841" s="11">
        <v>2286</v>
      </c>
      <c r="E2841" s="6" t="s">
        <v>243</v>
      </c>
      <c r="F2841" s="6" t="s">
        <v>243</v>
      </c>
      <c r="G2841" s="11">
        <v>2163</v>
      </c>
      <c r="H2841" s="11">
        <v>2095</v>
      </c>
      <c r="I2841" s="11">
        <v>1987</v>
      </c>
      <c r="J2841" s="11">
        <v>1974</v>
      </c>
      <c r="K2841" s="11">
        <v>1958</v>
      </c>
      <c r="L2841" s="11">
        <v>1899</v>
      </c>
    </row>
    <row r="2842" spans="1:12" ht="48" thickBot="1">
      <c r="A2842" s="10" t="s">
        <v>15</v>
      </c>
      <c r="B2842" s="56"/>
      <c r="C2842" s="12" t="e">
        <f t="shared" ref="C2842:L2842" si="485">((C2841-B2841)/B2841)</f>
        <v>#VALUE!</v>
      </c>
      <c r="D2842" s="12" t="e">
        <f t="shared" si="485"/>
        <v>#VALUE!</v>
      </c>
      <c r="E2842" s="12" t="e">
        <f t="shared" si="485"/>
        <v>#VALUE!</v>
      </c>
      <c r="F2842" s="12" t="e">
        <f t="shared" si="485"/>
        <v>#VALUE!</v>
      </c>
      <c r="G2842" s="12" t="e">
        <f t="shared" si="485"/>
        <v>#VALUE!</v>
      </c>
      <c r="H2842" s="12">
        <f t="shared" si="485"/>
        <v>-3.1437817845584838E-2</v>
      </c>
      <c r="I2842" s="12">
        <f t="shared" si="485"/>
        <v>-5.1551312649164675E-2</v>
      </c>
      <c r="J2842" s="12">
        <f t="shared" si="485"/>
        <v>-6.5425264217413188E-3</v>
      </c>
      <c r="K2842" s="12">
        <f t="shared" si="485"/>
        <v>-8.1053698074974676E-3</v>
      </c>
      <c r="L2842" s="12">
        <f t="shared" si="485"/>
        <v>-3.0132788559754851E-2</v>
      </c>
    </row>
    <row r="2843" spans="1:12" ht="48" thickBot="1">
      <c r="A2843" s="10" t="s">
        <v>16</v>
      </c>
      <c r="B2843" s="12"/>
      <c r="C2843" s="12"/>
      <c r="D2843" s="12"/>
      <c r="E2843" s="12"/>
      <c r="F2843" s="13"/>
      <c r="G2843" s="13" t="e">
        <f t="shared" ref="G2843:L2843" si="486">(G2841-B2841)/B2841</f>
        <v>#VALUE!</v>
      </c>
      <c r="H2843" s="13" t="e">
        <f t="shared" si="486"/>
        <v>#VALUE!</v>
      </c>
      <c r="I2843" s="13">
        <f t="shared" si="486"/>
        <v>-0.13079615048118984</v>
      </c>
      <c r="J2843" s="13" t="e">
        <f t="shared" si="486"/>
        <v>#VALUE!</v>
      </c>
      <c r="K2843" s="13" t="e">
        <f t="shared" si="486"/>
        <v>#VALUE!</v>
      </c>
      <c r="L2843" s="13">
        <f t="shared" si="486"/>
        <v>-0.12205270457697642</v>
      </c>
    </row>
    <row r="2844" spans="1:12" ht="48" thickBot="1">
      <c r="A2844" s="10" t="s">
        <v>17</v>
      </c>
      <c r="B2844" s="12"/>
      <c r="C2844" s="12"/>
      <c r="D2844" s="12"/>
      <c r="E2844" s="12"/>
      <c r="F2844" s="12"/>
      <c r="G2844" s="12"/>
      <c r="H2844" s="12"/>
      <c r="I2844" s="12"/>
      <c r="J2844" s="12"/>
      <c r="K2844" s="13"/>
      <c r="L2844" s="13" t="e">
        <f>(L2841-B2841)/B2841</f>
        <v>#VALUE!</v>
      </c>
    </row>
    <row r="2845" spans="1:12" ht="32.25" thickBot="1">
      <c r="A2845" s="10" t="s">
        <v>18</v>
      </c>
      <c r="B2845" s="14">
        <v>7652</v>
      </c>
      <c r="C2845" s="14">
        <v>7378</v>
      </c>
      <c r="D2845" s="14">
        <v>7328</v>
      </c>
      <c r="E2845" s="14">
        <v>7262</v>
      </c>
      <c r="F2845" s="14">
        <v>6774</v>
      </c>
      <c r="G2845" s="67">
        <v>6722</v>
      </c>
      <c r="H2845" s="67">
        <v>6548</v>
      </c>
      <c r="I2845" s="67">
        <v>6413</v>
      </c>
      <c r="J2845" s="67">
        <v>6227</v>
      </c>
      <c r="K2845" s="67">
        <v>6031</v>
      </c>
      <c r="L2845" s="68">
        <v>5990</v>
      </c>
    </row>
    <row r="2846" spans="1:12" ht="63.75" thickBot="1">
      <c r="A2846" s="10" t="s">
        <v>19</v>
      </c>
      <c r="B2846" s="16"/>
      <c r="C2846" s="12">
        <f t="shared" ref="C2846:L2846" si="487">(C2845-B2845)/B2845</f>
        <v>-3.5807631991636175E-2</v>
      </c>
      <c r="D2846" s="12">
        <f t="shared" si="487"/>
        <v>-6.776904310111141E-3</v>
      </c>
      <c r="E2846" s="12">
        <f t="shared" si="487"/>
        <v>-9.0065502183406115E-3</v>
      </c>
      <c r="F2846" s="12">
        <f t="shared" si="487"/>
        <v>-6.7199118700082619E-2</v>
      </c>
      <c r="G2846" s="12">
        <f t="shared" si="487"/>
        <v>-7.6764098021848241E-3</v>
      </c>
      <c r="H2846" s="12">
        <f t="shared" si="487"/>
        <v>-2.5885153228205893E-2</v>
      </c>
      <c r="I2846" s="12">
        <f t="shared" si="487"/>
        <v>-2.0616982284667074E-2</v>
      </c>
      <c r="J2846" s="12">
        <f t="shared" si="487"/>
        <v>-2.9003586464992983E-2</v>
      </c>
      <c r="K2846" s="12">
        <f t="shared" si="487"/>
        <v>-3.1475831058294525E-2</v>
      </c>
      <c r="L2846" s="12">
        <f t="shared" si="487"/>
        <v>-6.7982092521969824E-3</v>
      </c>
    </row>
    <row r="2847" spans="1:12" ht="63.75" thickBot="1">
      <c r="A2847" s="10" t="s">
        <v>20</v>
      </c>
      <c r="B2847" s="16"/>
      <c r="C2847" s="17"/>
      <c r="D2847" s="17"/>
      <c r="E2847" s="17"/>
      <c r="F2847" s="17"/>
      <c r="G2847" s="12">
        <f t="shared" ref="G2847:L2847" si="488">(G2845-B2845)/B2845</f>
        <v>-0.12153685311029797</v>
      </c>
      <c r="H2847" s="12">
        <f t="shared" si="488"/>
        <v>-0.11249661154784495</v>
      </c>
      <c r="I2847" s="12">
        <f t="shared" si="488"/>
        <v>-0.12486353711790393</v>
      </c>
      <c r="J2847" s="12">
        <f t="shared" si="488"/>
        <v>-0.14252272101349492</v>
      </c>
      <c r="K2847" s="12">
        <f t="shared" si="488"/>
        <v>-0.10968408621198701</v>
      </c>
      <c r="L2847" s="12">
        <f t="shared" si="488"/>
        <v>-0.1088961618565903</v>
      </c>
    </row>
    <row r="2848" spans="1:12" ht="63.75" thickBot="1">
      <c r="A2848" s="10" t="s">
        <v>21</v>
      </c>
      <c r="B2848" s="16"/>
      <c r="C2848" s="17"/>
      <c r="D2848" s="17"/>
      <c r="E2848" s="17"/>
      <c r="F2848" s="17"/>
      <c r="G2848" s="12"/>
      <c r="H2848" s="12"/>
      <c r="I2848" s="12"/>
      <c r="J2848" s="12"/>
      <c r="K2848" s="12"/>
      <c r="L2848" s="12">
        <f>(L2845-B2845)/B2845</f>
        <v>-0.2171981181390486</v>
      </c>
    </row>
    <row r="2849" spans="1:13" ht="32.25" thickBot="1">
      <c r="A2849" s="10" t="s">
        <v>22</v>
      </c>
      <c r="B2849" s="12" t="e">
        <f t="shared" ref="B2849:L2849" si="489">B2841/B2845</f>
        <v>#VALUE!</v>
      </c>
      <c r="C2849" s="12" t="e">
        <f t="shared" si="489"/>
        <v>#VALUE!</v>
      </c>
      <c r="D2849" s="12">
        <f t="shared" si="489"/>
        <v>0.31195414847161573</v>
      </c>
      <c r="E2849" s="12" t="e">
        <f t="shared" si="489"/>
        <v>#VALUE!</v>
      </c>
      <c r="F2849" s="12" t="e">
        <f t="shared" si="489"/>
        <v>#VALUE!</v>
      </c>
      <c r="G2849" s="12">
        <f t="shared" si="489"/>
        <v>0.32177923237131806</v>
      </c>
      <c r="H2849" s="12">
        <f t="shared" si="489"/>
        <v>0.31994502138057423</v>
      </c>
      <c r="I2849" s="12">
        <f t="shared" si="489"/>
        <v>0.30983938874161859</v>
      </c>
      <c r="J2849" s="12">
        <f t="shared" si="489"/>
        <v>0.31700658422996625</v>
      </c>
      <c r="K2849" s="12">
        <f t="shared" si="489"/>
        <v>0.32465594428784611</v>
      </c>
      <c r="L2849" s="12">
        <f t="shared" si="489"/>
        <v>0.31702838063439065</v>
      </c>
    </row>
    <row r="2850" spans="1:13" ht="63">
      <c r="A2850" s="18" t="s">
        <v>23</v>
      </c>
      <c r="B2850" s="19"/>
      <c r="C2850" s="19" t="e">
        <f t="shared" ref="C2850:K2850" si="490">(C2849-B2849)</f>
        <v>#VALUE!</v>
      </c>
      <c r="D2850" s="19" t="e">
        <f t="shared" si="490"/>
        <v>#VALUE!</v>
      </c>
      <c r="E2850" s="19" t="e">
        <f t="shared" si="490"/>
        <v>#VALUE!</v>
      </c>
      <c r="F2850" s="19" t="e">
        <f t="shared" si="490"/>
        <v>#VALUE!</v>
      </c>
      <c r="G2850" s="19" t="e">
        <f t="shared" si="490"/>
        <v>#VALUE!</v>
      </c>
      <c r="H2850" s="19">
        <f t="shared" si="490"/>
        <v>-1.8342109907438231E-3</v>
      </c>
      <c r="I2850" s="19">
        <f t="shared" si="490"/>
        <v>-1.0105632638955642E-2</v>
      </c>
      <c r="J2850" s="19">
        <f t="shared" si="490"/>
        <v>7.1671954883476552E-3</v>
      </c>
      <c r="K2850" s="19">
        <f t="shared" si="490"/>
        <v>7.6493600578798615E-3</v>
      </c>
      <c r="L2850" s="19">
        <f>(L2849-K2849)</f>
        <v>-7.6275636534554603E-3</v>
      </c>
    </row>
    <row r="2851" spans="1:13" ht="63">
      <c r="A2851" s="18" t="s">
        <v>24</v>
      </c>
      <c r="B2851" s="19"/>
      <c r="C2851" s="19"/>
      <c r="D2851" s="19"/>
      <c r="E2851" s="19"/>
      <c r="F2851" s="19"/>
      <c r="G2851" s="19" t="e">
        <f>G2849-B2849</f>
        <v>#VALUE!</v>
      </c>
      <c r="H2851" s="19" t="e">
        <f t="shared" ref="H2851:K2851" si="491">H2849-C2849</f>
        <v>#VALUE!</v>
      </c>
      <c r="I2851" s="19">
        <f t="shared" si="491"/>
        <v>-2.1147597299971399E-3</v>
      </c>
      <c r="J2851" s="19" t="e">
        <f t="shared" si="491"/>
        <v>#VALUE!</v>
      </c>
      <c r="K2851" s="19" t="e">
        <f t="shared" si="491"/>
        <v>#VALUE!</v>
      </c>
      <c r="L2851" s="19">
        <f>L2849-G2849</f>
        <v>-4.7508517369274084E-3</v>
      </c>
    </row>
    <row r="2852" spans="1:13" ht="63">
      <c r="A2852" s="18" t="s">
        <v>25</v>
      </c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 t="e">
        <f>L2849-B2849</f>
        <v>#VALUE!</v>
      </c>
    </row>
    <row r="2853" spans="1:13" ht="15.75">
      <c r="A2853" s="18"/>
      <c r="B2853" s="20"/>
      <c r="C2853" s="20"/>
      <c r="D2853" s="20"/>
      <c r="E2853" s="20"/>
      <c r="F2853" s="20"/>
      <c r="G2853" s="19"/>
      <c r="H2853" s="19"/>
      <c r="I2853" s="19"/>
      <c r="J2853" s="19"/>
      <c r="K2853" s="19"/>
      <c r="L2853" s="19"/>
    </row>
    <row r="2854" spans="1:13" ht="15.75">
      <c r="A2854" s="21" t="s">
        <v>183</v>
      </c>
      <c r="B2854" s="21"/>
      <c r="C2854" s="21"/>
      <c r="D2854" s="21"/>
      <c r="E2854" s="21"/>
      <c r="F2854" s="21"/>
      <c r="G2854" s="22"/>
      <c r="H2854" s="22"/>
      <c r="I2854" s="22"/>
      <c r="J2854" s="22"/>
      <c r="K2854" s="22"/>
      <c r="L2854" s="22"/>
      <c r="M2854" s="23"/>
    </row>
    <row r="2855" spans="1:13" ht="16.5" thickBot="1">
      <c r="A2855" s="24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3"/>
    </row>
    <row r="2856" spans="1:13" ht="32.25" thickBot="1">
      <c r="A2856" s="57" t="s">
        <v>27</v>
      </c>
      <c r="B2856" s="4" t="s">
        <v>52</v>
      </c>
      <c r="C2856" s="4" t="s">
        <v>53</v>
      </c>
      <c r="D2856" s="4" t="s">
        <v>54</v>
      </c>
      <c r="E2856" s="4" t="s">
        <v>55</v>
      </c>
      <c r="F2856" s="4" t="s">
        <v>56</v>
      </c>
      <c r="G2856" s="4" t="s">
        <v>57</v>
      </c>
      <c r="H2856" s="4" t="s">
        <v>58</v>
      </c>
      <c r="I2856" s="4" t="s">
        <v>59</v>
      </c>
      <c r="J2856" s="4" t="s">
        <v>60</v>
      </c>
      <c r="K2856" s="4" t="s">
        <v>61</v>
      </c>
      <c r="L2856" s="4" t="s">
        <v>62</v>
      </c>
      <c r="M2856" s="58" t="s">
        <v>28</v>
      </c>
    </row>
    <row r="2857" spans="1:13" ht="16.5" thickBot="1">
      <c r="A2857" s="28" t="s">
        <v>29</v>
      </c>
      <c r="B2857" s="29" t="s">
        <v>47</v>
      </c>
      <c r="C2857" s="29"/>
      <c r="D2857" s="29"/>
      <c r="E2857" s="29" t="e">
        <f>-E2827</f>
        <v>#VALUE!</v>
      </c>
      <c r="F2857" s="29"/>
      <c r="G2857" s="29"/>
      <c r="H2857" s="29"/>
      <c r="I2857" s="29"/>
      <c r="J2857" s="29"/>
      <c r="K2857" s="29"/>
      <c r="L2857" s="29"/>
      <c r="M2857" s="6" t="s">
        <v>243</v>
      </c>
    </row>
    <row r="2858" spans="1:13" ht="16.5" thickBot="1">
      <c r="A2858" s="28" t="s">
        <v>30</v>
      </c>
      <c r="B2858" s="59" t="s">
        <v>43</v>
      </c>
      <c r="C2858" s="34"/>
      <c r="D2858" s="34"/>
      <c r="E2858" s="34"/>
      <c r="F2858" s="34" t="e">
        <f>E2827-F2828</f>
        <v>#VALUE!</v>
      </c>
      <c r="G2858" s="34"/>
      <c r="H2858" s="34"/>
      <c r="I2858" s="34"/>
      <c r="J2858" s="34"/>
      <c r="K2858" s="34"/>
      <c r="L2858" s="34"/>
      <c r="M2858" s="6" t="s">
        <v>243</v>
      </c>
    </row>
    <row r="2859" spans="1:13" ht="16.5" thickBot="1">
      <c r="A2859" s="28" t="s">
        <v>31</v>
      </c>
      <c r="B2859" s="59" t="s">
        <v>43</v>
      </c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2"/>
    </row>
    <row r="2860" spans="1:13" ht="16.5" thickBot="1">
      <c r="A2860" s="28" t="s">
        <v>32</v>
      </c>
      <c r="B2860" s="59" t="s">
        <v>43</v>
      </c>
      <c r="C2860" s="34" t="e">
        <f>B2829-C2830</f>
        <v>#VALUE!</v>
      </c>
      <c r="D2860" s="34"/>
      <c r="E2860" s="34"/>
      <c r="F2860" s="34"/>
      <c r="G2860" s="34"/>
      <c r="H2860" s="34"/>
      <c r="I2860" s="34"/>
      <c r="J2860" s="34"/>
      <c r="K2860" s="34"/>
      <c r="L2860" s="34"/>
      <c r="M2860" s="6" t="s">
        <v>243</v>
      </c>
    </row>
    <row r="2861" spans="1:13" ht="16.5" thickBot="1">
      <c r="A2861" s="28" t="s">
        <v>33</v>
      </c>
      <c r="B2861" s="59" t="s">
        <v>43</v>
      </c>
      <c r="C2861" s="34" t="e">
        <f t="shared" ref="C2861:L2869" si="492">B2830-C2831</f>
        <v>#VALUE!</v>
      </c>
      <c r="D2861" s="34">
        <f t="shared" si="492"/>
        <v>-52</v>
      </c>
      <c r="E2861" s="34">
        <f t="shared" si="492"/>
        <v>-55</v>
      </c>
      <c r="F2861" s="34">
        <f t="shared" si="492"/>
        <v>-24</v>
      </c>
      <c r="G2861" s="34">
        <f t="shared" si="492"/>
        <v>-28</v>
      </c>
      <c r="H2861" s="34">
        <f t="shared" si="492"/>
        <v>-36</v>
      </c>
      <c r="I2861" s="34">
        <f t="shared" si="492"/>
        <v>-41</v>
      </c>
      <c r="J2861" s="34">
        <f t="shared" si="492"/>
        <v>-26</v>
      </c>
      <c r="K2861" s="34">
        <f t="shared" si="492"/>
        <v>-39</v>
      </c>
      <c r="L2861" s="34">
        <f t="shared" si="492"/>
        <v>-38</v>
      </c>
      <c r="M2861" s="6" t="s">
        <v>243</v>
      </c>
    </row>
    <row r="2862" spans="1:13" ht="16.5" thickBot="1">
      <c r="A2862" s="28" t="s">
        <v>34</v>
      </c>
      <c r="B2862" s="59" t="s">
        <v>43</v>
      </c>
      <c r="C2862" s="34">
        <f t="shared" si="492"/>
        <v>-452</v>
      </c>
      <c r="D2862" s="34" t="e">
        <f t="shared" si="492"/>
        <v>#VALUE!</v>
      </c>
      <c r="E2862" s="34">
        <f t="shared" si="492"/>
        <v>-384</v>
      </c>
      <c r="F2862" s="34">
        <f t="shared" si="492"/>
        <v>-386</v>
      </c>
      <c r="G2862" s="34">
        <f t="shared" si="492"/>
        <v>-393</v>
      </c>
      <c r="H2862" s="34">
        <f t="shared" si="492"/>
        <v>-400</v>
      </c>
      <c r="I2862" s="34">
        <f t="shared" si="492"/>
        <v>-361</v>
      </c>
      <c r="J2862" s="34">
        <f t="shared" si="492"/>
        <v>-363</v>
      </c>
      <c r="K2862" s="34">
        <f t="shared" si="492"/>
        <v>-369</v>
      </c>
      <c r="L2862" s="34">
        <f t="shared" si="492"/>
        <v>-365</v>
      </c>
      <c r="M2862" s="6" t="s">
        <v>243</v>
      </c>
    </row>
    <row r="2863" spans="1:13" ht="16.5" thickBot="1">
      <c r="A2863" s="28" t="s">
        <v>35</v>
      </c>
      <c r="B2863" s="59" t="s">
        <v>43</v>
      </c>
      <c r="C2863" s="34">
        <f t="shared" si="492"/>
        <v>-2</v>
      </c>
      <c r="D2863" s="34">
        <f t="shared" si="492"/>
        <v>-13</v>
      </c>
      <c r="E2863" s="34">
        <f t="shared" si="492"/>
        <v>15</v>
      </c>
      <c r="F2863" s="34">
        <f t="shared" si="492"/>
        <v>-25</v>
      </c>
      <c r="G2863" s="34">
        <f t="shared" si="492"/>
        <v>-16</v>
      </c>
      <c r="H2863" s="34">
        <f t="shared" si="492"/>
        <v>19</v>
      </c>
      <c r="I2863" s="34">
        <f t="shared" si="492"/>
        <v>3</v>
      </c>
      <c r="J2863" s="34">
        <f t="shared" si="492"/>
        <v>16</v>
      </c>
      <c r="K2863" s="34">
        <f t="shared" si="492"/>
        <v>16</v>
      </c>
      <c r="L2863" s="34">
        <f t="shared" si="492"/>
        <v>6</v>
      </c>
      <c r="M2863" s="32">
        <v>1.9</v>
      </c>
    </row>
    <row r="2864" spans="1:13" ht="16.5" thickBot="1">
      <c r="A2864" s="28" t="s">
        <v>36</v>
      </c>
      <c r="B2864" s="59" t="s">
        <v>43</v>
      </c>
      <c r="C2864" s="34">
        <f t="shared" si="492"/>
        <v>-9</v>
      </c>
      <c r="D2864" s="34">
        <f t="shared" si="492"/>
        <v>4</v>
      </c>
      <c r="E2864" s="34">
        <f t="shared" si="492"/>
        <v>3</v>
      </c>
      <c r="F2864" s="34">
        <f t="shared" si="492"/>
        <v>2</v>
      </c>
      <c r="G2864" s="34">
        <f t="shared" si="492"/>
        <v>8</v>
      </c>
      <c r="H2864" s="34">
        <f t="shared" si="492"/>
        <v>22</v>
      </c>
      <c r="I2864" s="34">
        <f t="shared" si="492"/>
        <v>19</v>
      </c>
      <c r="J2864" s="34">
        <f t="shared" si="492"/>
        <v>-3</v>
      </c>
      <c r="K2864" s="34">
        <f t="shared" si="492"/>
        <v>8</v>
      </c>
      <c r="L2864" s="34">
        <f t="shared" si="492"/>
        <v>24</v>
      </c>
      <c r="M2864" s="32">
        <v>7.8</v>
      </c>
    </row>
    <row r="2865" spans="1:13" ht="16.5" thickBot="1">
      <c r="A2865" s="28" t="s">
        <v>37</v>
      </c>
      <c r="B2865" s="59" t="s">
        <v>43</v>
      </c>
      <c r="C2865" s="34">
        <f t="shared" si="492"/>
        <v>151</v>
      </c>
      <c r="D2865" s="34">
        <f t="shared" si="492"/>
        <v>134</v>
      </c>
      <c r="E2865" s="34">
        <f t="shared" si="492"/>
        <v>117</v>
      </c>
      <c r="F2865" s="34">
        <f t="shared" si="492"/>
        <v>120</v>
      </c>
      <c r="G2865" s="34">
        <f t="shared" si="492"/>
        <v>80</v>
      </c>
      <c r="H2865" s="34">
        <f t="shared" si="492"/>
        <v>73</v>
      </c>
      <c r="I2865" s="34">
        <f t="shared" si="492"/>
        <v>47</v>
      </c>
      <c r="J2865" s="34">
        <f t="shared" si="492"/>
        <v>8</v>
      </c>
      <c r="K2865" s="34">
        <f t="shared" si="492"/>
        <v>46</v>
      </c>
      <c r="L2865" s="34">
        <f t="shared" si="492"/>
        <v>39</v>
      </c>
      <c r="M2865" s="32">
        <v>81.5</v>
      </c>
    </row>
    <row r="2866" spans="1:13" ht="16.5" thickBot="1">
      <c r="A2866" s="28" t="s">
        <v>38</v>
      </c>
      <c r="B2866" s="59" t="s">
        <v>43</v>
      </c>
      <c r="C2866" s="34">
        <f t="shared" si="492"/>
        <v>259</v>
      </c>
      <c r="D2866" s="34">
        <f t="shared" si="492"/>
        <v>211</v>
      </c>
      <c r="E2866" s="34">
        <f t="shared" si="492"/>
        <v>192</v>
      </c>
      <c r="F2866" s="34">
        <f t="shared" si="492"/>
        <v>185</v>
      </c>
      <c r="G2866" s="34">
        <f t="shared" si="492"/>
        <v>221</v>
      </c>
      <c r="H2866" s="34">
        <f t="shared" si="492"/>
        <v>199</v>
      </c>
      <c r="I2866" s="34">
        <f t="shared" si="492"/>
        <v>210</v>
      </c>
      <c r="J2866" s="34">
        <f t="shared" si="492"/>
        <v>258</v>
      </c>
      <c r="K2866" s="34">
        <f t="shared" si="492"/>
        <v>222</v>
      </c>
      <c r="L2866" s="34">
        <f t="shared" si="492"/>
        <v>216</v>
      </c>
      <c r="M2866" s="32">
        <v>217.3</v>
      </c>
    </row>
    <row r="2867" spans="1:13" ht="16.5" thickBot="1">
      <c r="A2867" s="28" t="s">
        <v>39</v>
      </c>
      <c r="B2867" s="59" t="s">
        <v>43</v>
      </c>
      <c r="C2867" s="34">
        <f t="shared" si="492"/>
        <v>61</v>
      </c>
      <c r="D2867" s="34">
        <f t="shared" si="492"/>
        <v>22</v>
      </c>
      <c r="E2867" s="34">
        <f t="shared" si="492"/>
        <v>35</v>
      </c>
      <c r="F2867" s="34">
        <f t="shared" si="492"/>
        <v>57</v>
      </c>
      <c r="G2867" s="34">
        <f t="shared" si="492"/>
        <v>42</v>
      </c>
      <c r="H2867" s="34">
        <f t="shared" si="492"/>
        <v>28</v>
      </c>
      <c r="I2867" s="34">
        <f t="shared" si="492"/>
        <v>69</v>
      </c>
      <c r="J2867" s="34">
        <f t="shared" si="492"/>
        <v>34</v>
      </c>
      <c r="K2867" s="34">
        <f t="shared" si="492"/>
        <v>22</v>
      </c>
      <c r="L2867" s="34">
        <f t="shared" si="492"/>
        <v>59</v>
      </c>
      <c r="M2867" s="32">
        <v>42.9</v>
      </c>
    </row>
    <row r="2868" spans="1:13" ht="16.5" thickBot="1">
      <c r="A2868" s="28" t="s">
        <v>40</v>
      </c>
      <c r="B2868" s="59" t="s">
        <v>43</v>
      </c>
      <c r="C2868" s="34">
        <f t="shared" si="492"/>
        <v>-1</v>
      </c>
      <c r="D2868" s="34">
        <f t="shared" si="492"/>
        <v>18</v>
      </c>
      <c r="E2868" s="34">
        <f t="shared" si="492"/>
        <v>22</v>
      </c>
      <c r="F2868" s="34">
        <f t="shared" si="492"/>
        <v>42</v>
      </c>
      <c r="G2868" s="34">
        <f t="shared" si="492"/>
        <v>23</v>
      </c>
      <c r="H2868" s="34">
        <f t="shared" si="492"/>
        <v>24</v>
      </c>
      <c r="I2868" s="34">
        <f t="shared" si="492"/>
        <v>36</v>
      </c>
      <c r="J2868" s="34">
        <f t="shared" si="492"/>
        <v>31</v>
      </c>
      <c r="K2868" s="34">
        <f t="shared" si="492"/>
        <v>22</v>
      </c>
      <c r="L2868" s="34">
        <f t="shared" si="492"/>
        <v>32</v>
      </c>
      <c r="M2868" s="32">
        <v>24.9</v>
      </c>
    </row>
    <row r="2869" spans="1:13" ht="16.5" thickBot="1">
      <c r="A2869" s="33" t="s">
        <v>41</v>
      </c>
      <c r="B2869" s="60" t="s">
        <v>43</v>
      </c>
      <c r="C2869" s="34">
        <f t="shared" si="492"/>
        <v>40</v>
      </c>
      <c r="D2869" s="34">
        <f t="shared" si="492"/>
        <v>68</v>
      </c>
      <c r="E2869" s="34">
        <f t="shared" si="492"/>
        <v>31</v>
      </c>
      <c r="F2869" s="34" t="e">
        <f t="shared" si="492"/>
        <v>#VALUE!</v>
      </c>
      <c r="G2869" s="34">
        <f t="shared" si="492"/>
        <v>73</v>
      </c>
      <c r="H2869" s="34">
        <f t="shared" si="492"/>
        <v>100</v>
      </c>
      <c r="I2869" s="34">
        <f t="shared" si="492"/>
        <v>88</v>
      </c>
      <c r="J2869" s="34">
        <f t="shared" si="492"/>
        <v>40</v>
      </c>
      <c r="K2869" s="34">
        <f t="shared" si="492"/>
        <v>59</v>
      </c>
      <c r="L2869" s="34">
        <f>K2838-L2839</f>
        <v>76</v>
      </c>
      <c r="M2869" s="6" t="s">
        <v>243</v>
      </c>
    </row>
    <row r="2870" spans="1:13" ht="17.25" thickTop="1" thickBot="1">
      <c r="A2870" s="37" t="s">
        <v>42</v>
      </c>
      <c r="B2870" s="38" t="s">
        <v>43</v>
      </c>
      <c r="C2870" s="39" t="s">
        <v>47</v>
      </c>
      <c r="D2870" s="39" t="s">
        <v>47</v>
      </c>
      <c r="E2870" s="39" t="s">
        <v>47</v>
      </c>
      <c r="F2870" s="39" t="s">
        <v>47</v>
      </c>
      <c r="G2870" s="39">
        <f t="shared" ref="G2870:L2870" si="493">B2834-G2839</f>
        <v>512</v>
      </c>
      <c r="H2870" s="39">
        <f t="shared" si="493"/>
        <v>506</v>
      </c>
      <c r="I2870" s="39">
        <f t="shared" si="493"/>
        <v>456</v>
      </c>
      <c r="J2870" s="39">
        <f t="shared" si="493"/>
        <v>445</v>
      </c>
      <c r="K2870" s="39">
        <f t="shared" si="493"/>
        <v>438</v>
      </c>
      <c r="L2870" s="39">
        <f t="shared" si="493"/>
        <v>415</v>
      </c>
      <c r="M2870" s="40">
        <v>462</v>
      </c>
    </row>
    <row r="2871" spans="1:13" ht="15.75">
      <c r="A2871" s="41"/>
      <c r="B2871" s="42"/>
      <c r="C2871" s="43"/>
      <c r="D2871" s="43"/>
      <c r="E2871" s="43"/>
      <c r="F2871" s="43"/>
      <c r="G2871" s="43"/>
      <c r="H2871" s="44"/>
      <c r="I2871" s="44"/>
      <c r="J2871" s="44"/>
      <c r="K2871" s="44"/>
      <c r="L2871" s="44"/>
      <c r="M2871" s="43"/>
    </row>
    <row r="2872" spans="1:13" ht="15.75">
      <c r="A2872" s="61"/>
      <c r="B2872" s="62"/>
      <c r="C2872" s="63"/>
      <c r="D2872" s="63"/>
      <c r="E2872" s="63"/>
      <c r="F2872" s="63"/>
      <c r="G2872" s="63"/>
      <c r="H2872" s="63"/>
      <c r="I2872" s="63"/>
      <c r="J2872" s="63"/>
      <c r="K2872" s="63"/>
      <c r="L2872" s="63"/>
      <c r="M2872" s="63"/>
    </row>
    <row r="2873" spans="1:13" ht="15.75">
      <c r="A2873" s="21" t="s">
        <v>184</v>
      </c>
      <c r="B2873" s="21"/>
      <c r="C2873" s="21"/>
      <c r="D2873" s="21"/>
      <c r="E2873" s="21"/>
      <c r="F2873" s="21"/>
      <c r="G2873" s="21"/>
      <c r="H2873" s="22"/>
      <c r="I2873" s="22"/>
      <c r="J2873" s="22"/>
      <c r="K2873" s="22"/>
      <c r="L2873" s="22"/>
      <c r="M2873" s="23"/>
    </row>
    <row r="2874" spans="1:13" ht="16.5" thickBot="1">
      <c r="A2874" s="24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3"/>
    </row>
    <row r="2875" spans="1:13" ht="32.25" thickBot="1">
      <c r="A2875" s="3" t="s">
        <v>27</v>
      </c>
      <c r="B2875" s="4" t="s">
        <v>52</v>
      </c>
      <c r="C2875" s="4" t="s">
        <v>53</v>
      </c>
      <c r="D2875" s="4" t="s">
        <v>54</v>
      </c>
      <c r="E2875" s="4" t="s">
        <v>55</v>
      </c>
      <c r="F2875" s="4" t="s">
        <v>56</v>
      </c>
      <c r="G2875" s="4" t="s">
        <v>57</v>
      </c>
      <c r="H2875" s="4" t="s">
        <v>58</v>
      </c>
      <c r="I2875" s="4" t="s">
        <v>59</v>
      </c>
      <c r="J2875" s="4" t="s">
        <v>60</v>
      </c>
      <c r="K2875" s="4" t="s">
        <v>61</v>
      </c>
      <c r="L2875" s="4" t="s">
        <v>62</v>
      </c>
      <c r="M2875" s="58" t="s">
        <v>28</v>
      </c>
    </row>
    <row r="2876" spans="1:13" ht="16.5" thickBot="1">
      <c r="A2876" s="28" t="s">
        <v>30</v>
      </c>
      <c r="B2876" s="47" t="s">
        <v>47</v>
      </c>
      <c r="C2876" s="48"/>
      <c r="D2876" s="48"/>
      <c r="E2876" s="48"/>
      <c r="F2876" s="48" t="e">
        <f>(E2827-F2828)/E2827</f>
        <v>#VALUE!</v>
      </c>
      <c r="G2876" s="48"/>
      <c r="H2876" s="48"/>
      <c r="I2876" s="48"/>
      <c r="J2876" s="48"/>
      <c r="K2876" s="48"/>
      <c r="L2876" s="48"/>
      <c r="M2876" s="6" t="s">
        <v>243</v>
      </c>
    </row>
    <row r="2877" spans="1:13" ht="16.5" thickBot="1">
      <c r="A2877" s="28" t="s">
        <v>31</v>
      </c>
      <c r="B2877" s="47" t="s">
        <v>47</v>
      </c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  <c r="M2877" s="49"/>
    </row>
    <row r="2878" spans="1:13" ht="16.5" thickBot="1">
      <c r="A2878" s="28" t="s">
        <v>32</v>
      </c>
      <c r="B2878" s="47" t="s">
        <v>47</v>
      </c>
      <c r="C2878" s="48" t="e">
        <f>(B2829-C2830)/B2829</f>
        <v>#VALUE!</v>
      </c>
      <c r="D2878" s="48"/>
      <c r="E2878" s="48"/>
      <c r="F2878" s="48"/>
      <c r="G2878" s="48"/>
      <c r="H2878" s="48"/>
      <c r="I2878" s="48"/>
      <c r="J2878" s="48"/>
      <c r="K2878" s="48"/>
      <c r="L2878" s="48"/>
      <c r="M2878" s="6" t="s">
        <v>243</v>
      </c>
    </row>
    <row r="2879" spans="1:13" ht="16.5" thickBot="1">
      <c r="A2879" s="28" t="s">
        <v>33</v>
      </c>
      <c r="B2879" s="47" t="s">
        <v>47</v>
      </c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  <c r="M2879" s="49"/>
    </row>
    <row r="2880" spans="1:13" ht="16.5" thickBot="1">
      <c r="A2880" s="28" t="s">
        <v>34</v>
      </c>
      <c r="B2880" s="47" t="s">
        <v>47</v>
      </c>
      <c r="C2880" s="48">
        <f t="shared" ref="C2880:L2887" si="494">(B2831-C2832)/B2831</f>
        <v>-37.666666666666664</v>
      </c>
      <c r="D2880" s="48" t="e">
        <f t="shared" si="494"/>
        <v>#VALUE!</v>
      </c>
      <c r="E2880" s="48">
        <f t="shared" si="494"/>
        <v>-7.384615384615385</v>
      </c>
      <c r="F2880" s="48">
        <f t="shared" si="494"/>
        <v>-7.0181818181818185</v>
      </c>
      <c r="G2880" s="48">
        <f t="shared" si="494"/>
        <v>-16.375</v>
      </c>
      <c r="H2880" s="48">
        <f t="shared" si="494"/>
        <v>-14.285714285714286</v>
      </c>
      <c r="I2880" s="48">
        <f t="shared" si="494"/>
        <v>-10.027777777777779</v>
      </c>
      <c r="J2880" s="48">
        <f t="shared" si="494"/>
        <v>-8.8536585365853657</v>
      </c>
      <c r="K2880" s="48">
        <f t="shared" si="494"/>
        <v>-14.192307692307692</v>
      </c>
      <c r="L2880" s="48">
        <f t="shared" si="494"/>
        <v>-9.3589743589743595</v>
      </c>
      <c r="M2880" s="6" t="s">
        <v>243</v>
      </c>
    </row>
    <row r="2881" spans="1:14" ht="16.5" thickBot="1">
      <c r="A2881" s="28" t="s">
        <v>35</v>
      </c>
      <c r="B2881" s="47" t="s">
        <v>47</v>
      </c>
      <c r="C2881" s="48">
        <f t="shared" si="494"/>
        <v>-4.2016806722689074E-3</v>
      </c>
      <c r="D2881" s="48">
        <f t="shared" si="494"/>
        <v>-2.8017241379310345E-2</v>
      </c>
      <c r="E2881" s="48">
        <f t="shared" si="494"/>
        <v>3.2258064516129031E-2</v>
      </c>
      <c r="F2881" s="48">
        <f t="shared" si="494"/>
        <v>-5.7339449541284407E-2</v>
      </c>
      <c r="G2881" s="48">
        <f t="shared" si="494"/>
        <v>-3.6281179138321996E-2</v>
      </c>
      <c r="H2881" s="48">
        <f t="shared" si="494"/>
        <v>4.5563549160671464E-2</v>
      </c>
      <c r="I2881" s="48">
        <f t="shared" si="494"/>
        <v>7.0093457943925233E-3</v>
      </c>
      <c r="J2881" s="48">
        <f t="shared" si="494"/>
        <v>4.0302267002518891E-2</v>
      </c>
      <c r="K2881" s="48">
        <f t="shared" si="494"/>
        <v>3.9603960396039604E-2</v>
      </c>
      <c r="L2881" s="48">
        <f t="shared" si="494"/>
        <v>1.5189873417721518E-2</v>
      </c>
      <c r="M2881" s="49">
        <v>5.4087509556287371E-3</v>
      </c>
    </row>
    <row r="2882" spans="1:14" ht="16.5" thickBot="1">
      <c r="A2882" s="28" t="s">
        <v>36</v>
      </c>
      <c r="B2882" s="47" t="s">
        <v>47</v>
      </c>
      <c r="C2882" s="48">
        <f t="shared" si="494"/>
        <v>-1.6822429906542057E-2</v>
      </c>
      <c r="D2882" s="48">
        <f t="shared" si="494"/>
        <v>8.368200836820083E-3</v>
      </c>
      <c r="E2882" s="48">
        <f t="shared" si="494"/>
        <v>6.2893081761006293E-3</v>
      </c>
      <c r="F2882" s="48">
        <f t="shared" si="494"/>
        <v>4.4444444444444444E-3</v>
      </c>
      <c r="G2882" s="48">
        <f t="shared" si="494"/>
        <v>1.735357917570499E-2</v>
      </c>
      <c r="H2882" s="48">
        <f t="shared" si="494"/>
        <v>4.8140043763676151E-2</v>
      </c>
      <c r="I2882" s="48">
        <f t="shared" si="494"/>
        <v>4.7738693467336682E-2</v>
      </c>
      <c r="J2882" s="48">
        <f t="shared" si="494"/>
        <v>-7.058823529411765E-3</v>
      </c>
      <c r="K2882" s="48">
        <f t="shared" si="494"/>
        <v>2.0997375328083989E-2</v>
      </c>
      <c r="L2882" s="48">
        <f t="shared" si="494"/>
        <v>6.1855670103092786E-2</v>
      </c>
      <c r="M2882" s="49">
        <v>1.9130606185930592E-2</v>
      </c>
    </row>
    <row r="2883" spans="1:14" ht="16.5" thickBot="1">
      <c r="A2883" s="28" t="s">
        <v>37</v>
      </c>
      <c r="B2883" s="47" t="s">
        <v>47</v>
      </c>
      <c r="C2883" s="48">
        <f t="shared" si="494"/>
        <v>0.27404718693284935</v>
      </c>
      <c r="D2883" s="48">
        <f t="shared" si="494"/>
        <v>0.24632352941176472</v>
      </c>
      <c r="E2883" s="48">
        <f t="shared" si="494"/>
        <v>0.24683544303797469</v>
      </c>
      <c r="F2883" s="48">
        <f t="shared" si="494"/>
        <v>0.25316455696202533</v>
      </c>
      <c r="G2883" s="48">
        <f t="shared" si="494"/>
        <v>0.17857142857142858</v>
      </c>
      <c r="H2883" s="48">
        <f t="shared" si="494"/>
        <v>0.16114790286975716</v>
      </c>
      <c r="I2883" s="48">
        <f t="shared" si="494"/>
        <v>0.10804597701149425</v>
      </c>
      <c r="J2883" s="48">
        <f t="shared" si="494"/>
        <v>2.1108179419525065E-2</v>
      </c>
      <c r="K2883" s="48">
        <f t="shared" si="494"/>
        <v>0.10747663551401869</v>
      </c>
      <c r="L2883" s="48">
        <f t="shared" si="494"/>
        <v>0.10455764075067024</v>
      </c>
      <c r="M2883" s="49">
        <v>0.17012784804815081</v>
      </c>
    </row>
    <row r="2884" spans="1:14" ht="16.5" thickBot="1">
      <c r="A2884" s="28" t="s">
        <v>38</v>
      </c>
      <c r="B2884" s="47" t="s">
        <v>47</v>
      </c>
      <c r="C2884" s="48">
        <f t="shared" si="494"/>
        <v>0.63017031630170317</v>
      </c>
      <c r="D2884" s="48">
        <f t="shared" si="494"/>
        <v>0.52749999999999997</v>
      </c>
      <c r="E2884" s="48">
        <f t="shared" si="494"/>
        <v>0.4682926829268293</v>
      </c>
      <c r="F2884" s="48">
        <f t="shared" si="494"/>
        <v>0.51820728291316531</v>
      </c>
      <c r="G2884" s="48">
        <f t="shared" si="494"/>
        <v>0.62429378531073443</v>
      </c>
      <c r="H2884" s="48">
        <f t="shared" si="494"/>
        <v>0.54076086956521741</v>
      </c>
      <c r="I2884" s="48">
        <f t="shared" si="494"/>
        <v>0.55263157894736847</v>
      </c>
      <c r="J2884" s="48">
        <f t="shared" si="494"/>
        <v>0.66494845360824739</v>
      </c>
      <c r="K2884" s="48">
        <f t="shared" si="494"/>
        <v>0.59838274932614555</v>
      </c>
      <c r="L2884" s="48">
        <f t="shared" si="494"/>
        <v>0.56544502617801051</v>
      </c>
      <c r="M2884" s="49">
        <v>0.56906327450774219</v>
      </c>
    </row>
    <row r="2885" spans="1:14" ht="16.5" thickBot="1">
      <c r="A2885" s="28" t="s">
        <v>39</v>
      </c>
      <c r="B2885" s="47" t="s">
        <v>47</v>
      </c>
      <c r="C2885" s="48">
        <f t="shared" si="494"/>
        <v>0.42657342657342656</v>
      </c>
      <c r="D2885" s="48">
        <f t="shared" si="494"/>
        <v>0.14473684210526316</v>
      </c>
      <c r="E2885" s="48">
        <f t="shared" si="494"/>
        <v>0.18518518518518517</v>
      </c>
      <c r="F2885" s="48">
        <f t="shared" si="494"/>
        <v>0.26146788990825687</v>
      </c>
      <c r="G2885" s="48">
        <f t="shared" si="494"/>
        <v>0.2441860465116279</v>
      </c>
      <c r="H2885" s="48">
        <f t="shared" si="494"/>
        <v>0.21052631578947367</v>
      </c>
      <c r="I2885" s="48">
        <f t="shared" si="494"/>
        <v>0.40828402366863903</v>
      </c>
      <c r="J2885" s="48">
        <f t="shared" si="494"/>
        <v>0.2</v>
      </c>
      <c r="K2885" s="48">
        <f t="shared" si="494"/>
        <v>0.16923076923076924</v>
      </c>
      <c r="L2885" s="48">
        <f t="shared" si="494"/>
        <v>0.39597315436241609</v>
      </c>
      <c r="M2885" s="49">
        <v>0.26461636533350574</v>
      </c>
    </row>
    <row r="2886" spans="1:14" ht="16.5" thickBot="1">
      <c r="A2886" s="28" t="s">
        <v>40</v>
      </c>
      <c r="B2886" s="47" t="s">
        <v>47</v>
      </c>
      <c r="C2886" s="48">
        <f t="shared" si="494"/>
        <v>-1.0869565217391304E-2</v>
      </c>
      <c r="D2886" s="48">
        <f t="shared" si="494"/>
        <v>0.21951219512195122</v>
      </c>
      <c r="E2886" s="48">
        <f t="shared" si="494"/>
        <v>0.16923076923076924</v>
      </c>
      <c r="F2886" s="48">
        <f t="shared" si="494"/>
        <v>0.27272727272727271</v>
      </c>
      <c r="G2886" s="48">
        <f t="shared" si="494"/>
        <v>0.14285714285714285</v>
      </c>
      <c r="H2886" s="48">
        <f t="shared" si="494"/>
        <v>0.18461538461538463</v>
      </c>
      <c r="I2886" s="48">
        <f t="shared" si="494"/>
        <v>0.34285714285714286</v>
      </c>
      <c r="J2886" s="48">
        <f t="shared" si="494"/>
        <v>0.31</v>
      </c>
      <c r="K2886" s="48">
        <f t="shared" si="494"/>
        <v>0.16176470588235295</v>
      </c>
      <c r="L2886" s="48">
        <f t="shared" si="494"/>
        <v>0.29629629629629628</v>
      </c>
      <c r="M2886" s="49">
        <v>0.20889913443709213</v>
      </c>
    </row>
    <row r="2887" spans="1:14" ht="16.5" thickBot="1">
      <c r="A2887" s="33" t="s">
        <v>41</v>
      </c>
      <c r="B2887" s="47" t="s">
        <v>47</v>
      </c>
      <c r="C2887" s="48">
        <f t="shared" si="494"/>
        <v>0.75471698113207553</v>
      </c>
      <c r="D2887" s="48">
        <f t="shared" si="494"/>
        <v>0.73118279569892475</v>
      </c>
      <c r="E2887" s="48">
        <f t="shared" si="494"/>
        <v>0.484375</v>
      </c>
      <c r="F2887" s="48" t="e">
        <f t="shared" si="494"/>
        <v>#VALUE!</v>
      </c>
      <c r="G2887" s="48">
        <f t="shared" si="494"/>
        <v>0.6517857142857143</v>
      </c>
      <c r="H2887" s="48">
        <f t="shared" si="494"/>
        <v>0.72463768115942029</v>
      </c>
      <c r="I2887" s="48">
        <f t="shared" si="494"/>
        <v>0.83018867924528306</v>
      </c>
      <c r="J2887" s="48">
        <f t="shared" si="494"/>
        <v>0.57971014492753625</v>
      </c>
      <c r="K2887" s="48">
        <f t="shared" si="494"/>
        <v>0.85507246376811596</v>
      </c>
      <c r="L2887" s="48">
        <f>(K2838-L2839)/K2838</f>
        <v>0.66666666666666663</v>
      </c>
      <c r="M2887" s="6" t="s">
        <v>243</v>
      </c>
    </row>
    <row r="2888" spans="1:14" ht="17.25" thickTop="1" thickBot="1">
      <c r="A2888" s="64" t="s">
        <v>42</v>
      </c>
      <c r="B2888" s="51"/>
      <c r="C2888" s="51"/>
      <c r="D2888" s="51"/>
      <c r="E2888" s="51"/>
      <c r="F2888" s="51"/>
      <c r="G2888" s="51">
        <f t="shared" ref="G2888:L2888" si="495">(B2834-G2839)/B2834</f>
        <v>0.92921960072595278</v>
      </c>
      <c r="H2888" s="51">
        <f t="shared" si="495"/>
        <v>0.93014705882352944</v>
      </c>
      <c r="I2888" s="51">
        <f t="shared" si="495"/>
        <v>0.96202531645569622</v>
      </c>
      <c r="J2888" s="51">
        <f t="shared" si="495"/>
        <v>0.93881856540084385</v>
      </c>
      <c r="K2888" s="51">
        <f t="shared" si="495"/>
        <v>0.9776785714285714</v>
      </c>
      <c r="L2888" s="51">
        <f t="shared" si="495"/>
        <v>0.91611479028697573</v>
      </c>
      <c r="M2888" s="49">
        <v>0.94233398385359479</v>
      </c>
    </row>
    <row r="2889" spans="1:14" ht="32.25" thickBot="1">
      <c r="A2889" s="64" t="s">
        <v>67</v>
      </c>
      <c r="B2889" s="53"/>
      <c r="C2889" s="53"/>
      <c r="D2889" s="53"/>
      <c r="E2889" s="53"/>
      <c r="F2889" s="53"/>
      <c r="G2889" s="53"/>
      <c r="H2889" s="53"/>
      <c r="I2889" s="53"/>
      <c r="J2889" s="54"/>
      <c r="K2889" s="54">
        <f>AVERAGE(G2888:K2888)</f>
        <v>0.94757782256691869</v>
      </c>
      <c r="L2889" s="54">
        <f>AVERAGE(H2888:L2888)</f>
        <v>0.94495686047912331</v>
      </c>
      <c r="M2889" s="54"/>
    </row>
    <row r="2890" spans="1:14" ht="15.75">
      <c r="A2890" s="18"/>
      <c r="B2890" s="20"/>
      <c r="C2890" s="20"/>
      <c r="D2890" s="20"/>
      <c r="E2890" s="20"/>
      <c r="F2890" s="20"/>
      <c r="G2890" s="19"/>
      <c r="H2890" s="19"/>
      <c r="I2890" s="19"/>
      <c r="J2890" s="19"/>
      <c r="K2890" s="19"/>
      <c r="L2890" s="19"/>
    </row>
    <row r="2891" spans="1:14" ht="16.5" thickBot="1">
      <c r="A2891" s="50"/>
      <c r="B2891" s="53"/>
      <c r="C2891" s="53"/>
      <c r="D2891" s="53"/>
      <c r="E2891" s="53"/>
      <c r="F2891" s="53"/>
      <c r="G2891" s="53"/>
      <c r="H2891" s="53"/>
      <c r="I2891" s="53"/>
      <c r="J2891" s="54"/>
      <c r="K2891" s="54"/>
      <c r="L2891" s="54"/>
      <c r="M2891" s="54"/>
      <c r="N2891" s="54"/>
    </row>
    <row r="2893" spans="1:14" ht="15.75">
      <c r="A2893" s="1" t="s">
        <v>185</v>
      </c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</row>
    <row r="2894" spans="1:14" ht="16.5" thickBo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</row>
    <row r="2895" spans="1:14" ht="16.5" thickBot="1">
      <c r="A2895" s="3"/>
      <c r="B2895" s="4" t="s">
        <v>1</v>
      </c>
      <c r="C2895" s="4" t="s">
        <v>2</v>
      </c>
      <c r="D2895" s="4" t="s">
        <v>3</v>
      </c>
      <c r="E2895" s="4" t="s">
        <v>4</v>
      </c>
      <c r="F2895" s="4" t="s">
        <v>5</v>
      </c>
      <c r="G2895" s="4" t="s">
        <v>6</v>
      </c>
      <c r="H2895" s="4" t="s">
        <v>7</v>
      </c>
      <c r="I2895" s="4" t="s">
        <v>8</v>
      </c>
      <c r="J2895" s="4" t="s">
        <v>9</v>
      </c>
      <c r="K2895" s="4" t="s">
        <v>10</v>
      </c>
      <c r="L2895" s="4" t="s">
        <v>11</v>
      </c>
    </row>
    <row r="2896" spans="1:14" ht="16.5" thickBot="1">
      <c r="A2896" s="5" t="s">
        <v>12</v>
      </c>
      <c r="B2896" s="6">
        <v>118</v>
      </c>
      <c r="C2896" s="6">
        <v>112</v>
      </c>
      <c r="D2896" s="6">
        <v>25</v>
      </c>
      <c r="E2896" s="6">
        <v>72</v>
      </c>
      <c r="F2896" s="6">
        <v>43</v>
      </c>
      <c r="G2896" s="6">
        <v>47</v>
      </c>
      <c r="H2896" s="6">
        <v>54</v>
      </c>
      <c r="I2896" s="6">
        <v>62</v>
      </c>
      <c r="J2896" s="6">
        <v>62</v>
      </c>
      <c r="K2896" s="6">
        <v>149</v>
      </c>
      <c r="L2896" s="6">
        <v>91</v>
      </c>
    </row>
    <row r="2897" spans="1:12" ht="16.5" thickBot="1">
      <c r="A2897" s="5">
        <v>1</v>
      </c>
      <c r="B2897" s="6">
        <v>147</v>
      </c>
      <c r="C2897" s="6">
        <v>147</v>
      </c>
      <c r="D2897" s="6">
        <v>34</v>
      </c>
      <c r="E2897" s="6">
        <v>62</v>
      </c>
      <c r="F2897" s="6">
        <v>49</v>
      </c>
      <c r="G2897" s="6">
        <v>60</v>
      </c>
      <c r="H2897" s="6">
        <v>52</v>
      </c>
      <c r="I2897" s="6">
        <v>67</v>
      </c>
      <c r="J2897" s="6">
        <v>46</v>
      </c>
      <c r="K2897" s="6">
        <v>164</v>
      </c>
      <c r="L2897" s="6">
        <v>86</v>
      </c>
    </row>
    <row r="2898" spans="1:12" ht="16.5" thickBot="1">
      <c r="A2898" s="5">
        <v>2</v>
      </c>
      <c r="B2898" s="6">
        <v>148</v>
      </c>
      <c r="C2898" s="6">
        <v>123</v>
      </c>
      <c r="D2898" s="6">
        <v>89</v>
      </c>
      <c r="E2898" s="6">
        <v>73</v>
      </c>
      <c r="F2898" s="6">
        <v>41</v>
      </c>
      <c r="G2898" s="6">
        <v>50</v>
      </c>
      <c r="H2898" s="6">
        <v>62</v>
      </c>
      <c r="I2898" s="6">
        <v>56</v>
      </c>
      <c r="J2898" s="6">
        <v>62</v>
      </c>
      <c r="K2898" s="6">
        <v>136</v>
      </c>
      <c r="L2898" s="6">
        <v>117</v>
      </c>
    </row>
    <row r="2899" spans="1:12" ht="16.5" thickBot="1">
      <c r="A2899" s="5">
        <v>3</v>
      </c>
      <c r="B2899" s="6">
        <v>95</v>
      </c>
      <c r="C2899" s="6">
        <v>113</v>
      </c>
      <c r="D2899" s="6">
        <v>43</v>
      </c>
      <c r="E2899" s="6">
        <v>107</v>
      </c>
      <c r="F2899" s="6">
        <v>69</v>
      </c>
      <c r="G2899" s="6">
        <v>61</v>
      </c>
      <c r="H2899" s="6">
        <v>59</v>
      </c>
      <c r="I2899" s="6">
        <v>64</v>
      </c>
      <c r="J2899" s="6">
        <v>59</v>
      </c>
      <c r="K2899" s="6">
        <v>168</v>
      </c>
      <c r="L2899" s="6">
        <v>86</v>
      </c>
    </row>
    <row r="2900" spans="1:12" ht="16.5" thickBot="1">
      <c r="A2900" s="5">
        <v>4</v>
      </c>
      <c r="B2900" s="6">
        <v>358</v>
      </c>
      <c r="C2900" s="6">
        <v>268</v>
      </c>
      <c r="D2900" s="6">
        <v>192</v>
      </c>
      <c r="E2900" s="6">
        <v>251</v>
      </c>
      <c r="F2900" s="6">
        <v>274</v>
      </c>
      <c r="G2900" s="6">
        <v>171</v>
      </c>
      <c r="H2900" s="6">
        <v>112</v>
      </c>
      <c r="I2900" s="6">
        <v>176</v>
      </c>
      <c r="J2900" s="6">
        <v>202</v>
      </c>
      <c r="K2900" s="6">
        <v>249</v>
      </c>
      <c r="L2900" s="6">
        <v>184</v>
      </c>
    </row>
    <row r="2901" spans="1:12" ht="16.5" thickBot="1">
      <c r="A2901" s="5">
        <v>5</v>
      </c>
      <c r="B2901" s="6">
        <v>703</v>
      </c>
      <c r="C2901" s="6">
        <v>668</v>
      </c>
      <c r="D2901" s="6">
        <v>596</v>
      </c>
      <c r="E2901" s="6">
        <v>608</v>
      </c>
      <c r="F2901" s="6">
        <v>559</v>
      </c>
      <c r="G2901" s="6">
        <v>591</v>
      </c>
      <c r="H2901" s="6">
        <v>516</v>
      </c>
      <c r="I2901" s="6">
        <v>514</v>
      </c>
      <c r="J2901" s="6">
        <v>475</v>
      </c>
      <c r="K2901" s="6">
        <v>476</v>
      </c>
      <c r="L2901" s="6">
        <v>440</v>
      </c>
    </row>
    <row r="2902" spans="1:12" ht="16.5" thickBot="1">
      <c r="A2902" s="5">
        <v>6</v>
      </c>
      <c r="B2902" s="6">
        <v>622</v>
      </c>
      <c r="C2902" s="6">
        <v>662</v>
      </c>
      <c r="D2902" s="6">
        <v>692</v>
      </c>
      <c r="E2902" s="6">
        <v>641</v>
      </c>
      <c r="F2902" s="6">
        <v>605</v>
      </c>
      <c r="G2902" s="6">
        <v>563</v>
      </c>
      <c r="H2902" s="6">
        <v>616</v>
      </c>
      <c r="I2902" s="6">
        <v>499</v>
      </c>
      <c r="J2902" s="6">
        <v>533</v>
      </c>
      <c r="K2902" s="6">
        <v>473</v>
      </c>
      <c r="L2902" s="6">
        <v>472</v>
      </c>
    </row>
    <row r="2903" spans="1:12" ht="16.5" thickBot="1">
      <c r="A2903" s="5">
        <v>7</v>
      </c>
      <c r="B2903" s="6">
        <v>635</v>
      </c>
      <c r="C2903" s="6">
        <v>572</v>
      </c>
      <c r="D2903" s="6">
        <v>426</v>
      </c>
      <c r="E2903" s="6">
        <v>627</v>
      </c>
      <c r="F2903" s="6">
        <v>621</v>
      </c>
      <c r="G2903" s="6">
        <v>564</v>
      </c>
      <c r="H2903" s="6">
        <v>557</v>
      </c>
      <c r="I2903" s="6">
        <v>576</v>
      </c>
      <c r="J2903" s="6">
        <v>493</v>
      </c>
      <c r="K2903" s="6">
        <v>525</v>
      </c>
      <c r="L2903" s="6">
        <v>471</v>
      </c>
    </row>
    <row r="2904" spans="1:12" ht="16.5" thickBot="1">
      <c r="A2904" s="5">
        <v>8</v>
      </c>
      <c r="B2904" s="6">
        <v>545</v>
      </c>
      <c r="C2904" s="6">
        <v>732</v>
      </c>
      <c r="D2904" s="6">
        <v>599</v>
      </c>
      <c r="E2904" s="6">
        <v>592</v>
      </c>
      <c r="F2904" s="6">
        <v>589</v>
      </c>
      <c r="G2904" s="6">
        <v>564</v>
      </c>
      <c r="H2904" s="6">
        <v>552</v>
      </c>
      <c r="I2904" s="6">
        <v>510</v>
      </c>
      <c r="J2904" s="6">
        <v>594</v>
      </c>
      <c r="K2904" s="6">
        <v>495</v>
      </c>
      <c r="L2904" s="6">
        <v>517</v>
      </c>
    </row>
    <row r="2905" spans="1:12" ht="16.5" thickBot="1">
      <c r="A2905" s="5">
        <v>9</v>
      </c>
      <c r="B2905" s="6">
        <v>372</v>
      </c>
      <c r="C2905" s="6">
        <v>510</v>
      </c>
      <c r="D2905" s="6">
        <v>393</v>
      </c>
      <c r="E2905" s="6">
        <v>448</v>
      </c>
      <c r="F2905" s="6">
        <v>451</v>
      </c>
      <c r="G2905" s="6">
        <v>266</v>
      </c>
      <c r="H2905" s="6">
        <v>359</v>
      </c>
      <c r="I2905" s="6">
        <v>249</v>
      </c>
      <c r="J2905" s="6">
        <v>245</v>
      </c>
      <c r="K2905" s="6">
        <v>190</v>
      </c>
      <c r="L2905" s="6">
        <v>123</v>
      </c>
    </row>
    <row r="2906" spans="1:12" ht="16.5" thickBot="1">
      <c r="A2906" s="5">
        <v>10</v>
      </c>
      <c r="B2906" s="6">
        <v>231</v>
      </c>
      <c r="C2906" s="6">
        <v>217</v>
      </c>
      <c r="D2906" s="6">
        <v>211</v>
      </c>
      <c r="E2906" s="6">
        <v>221</v>
      </c>
      <c r="F2906" s="6">
        <v>111</v>
      </c>
      <c r="G2906" s="6">
        <v>181</v>
      </c>
      <c r="H2906" s="6">
        <v>129</v>
      </c>
      <c r="I2906" s="6">
        <v>149</v>
      </c>
      <c r="J2906" s="6">
        <v>139</v>
      </c>
      <c r="K2906" s="6">
        <v>126</v>
      </c>
      <c r="L2906" s="6">
        <v>144</v>
      </c>
    </row>
    <row r="2907" spans="1:12" ht="16.5" thickBot="1">
      <c r="A2907" s="5">
        <v>11</v>
      </c>
      <c r="B2907" s="6">
        <v>142</v>
      </c>
      <c r="C2907" s="6">
        <v>188</v>
      </c>
      <c r="D2907" s="6">
        <v>90</v>
      </c>
      <c r="E2907" s="6">
        <v>167</v>
      </c>
      <c r="F2907" s="6">
        <v>174</v>
      </c>
      <c r="G2907" s="6">
        <v>124</v>
      </c>
      <c r="H2907" s="6">
        <v>132</v>
      </c>
      <c r="I2907" s="6">
        <v>84</v>
      </c>
      <c r="J2907" s="6">
        <v>117</v>
      </c>
      <c r="K2907" s="6">
        <v>105</v>
      </c>
      <c r="L2907" s="6">
        <v>110</v>
      </c>
    </row>
    <row r="2908" spans="1:12" ht="16.5" thickBot="1">
      <c r="A2908" s="5">
        <v>12</v>
      </c>
      <c r="B2908" s="6">
        <v>22</v>
      </c>
      <c r="C2908" s="6">
        <v>42</v>
      </c>
      <c r="D2908" s="6">
        <v>30</v>
      </c>
      <c r="E2908" s="6">
        <v>28</v>
      </c>
      <c r="F2908" s="6">
        <v>113</v>
      </c>
      <c r="G2908" s="6">
        <v>112</v>
      </c>
      <c r="H2908" s="6">
        <v>33</v>
      </c>
      <c r="I2908" s="6">
        <v>37</v>
      </c>
      <c r="J2908" s="6">
        <v>17</v>
      </c>
      <c r="K2908" s="6">
        <v>39</v>
      </c>
      <c r="L2908" s="6">
        <v>75</v>
      </c>
    </row>
    <row r="2909" spans="1:12" ht="16.5" thickBot="1">
      <c r="A2909" s="5" t="s">
        <v>13</v>
      </c>
      <c r="C2909" s="6" t="s">
        <v>243</v>
      </c>
      <c r="E2909" s="6" t="s">
        <v>243</v>
      </c>
      <c r="J2909" s="6" t="s">
        <v>243</v>
      </c>
      <c r="L2909" s="6" t="s">
        <v>243</v>
      </c>
    </row>
    <row r="2910" spans="1:12" ht="32.25" thickBot="1">
      <c r="A2910" s="10" t="s">
        <v>14</v>
      </c>
      <c r="B2910" s="11">
        <v>4138</v>
      </c>
      <c r="C2910" s="6" t="s">
        <v>243</v>
      </c>
      <c r="D2910" s="11">
        <v>3420</v>
      </c>
      <c r="E2910" s="6" t="s">
        <v>243</v>
      </c>
      <c r="F2910" s="11">
        <v>3699</v>
      </c>
      <c r="G2910" s="11">
        <v>3354</v>
      </c>
      <c r="H2910" s="11">
        <v>3233</v>
      </c>
      <c r="I2910" s="11">
        <v>3043</v>
      </c>
      <c r="J2910" s="6" t="s">
        <v>243</v>
      </c>
      <c r="K2910" s="11">
        <v>3295</v>
      </c>
      <c r="L2910" s="6" t="s">
        <v>243</v>
      </c>
    </row>
    <row r="2911" spans="1:12" ht="48" thickBot="1">
      <c r="A2911" s="10" t="s">
        <v>15</v>
      </c>
      <c r="B2911" s="56"/>
      <c r="C2911" s="12" t="e">
        <f t="shared" ref="C2911:L2911" si="496">((C2910-B2910)/B2910)</f>
        <v>#VALUE!</v>
      </c>
      <c r="D2911" s="12" t="e">
        <f t="shared" si="496"/>
        <v>#VALUE!</v>
      </c>
      <c r="E2911" s="12" t="e">
        <f t="shared" si="496"/>
        <v>#VALUE!</v>
      </c>
      <c r="F2911" s="12" t="e">
        <f t="shared" si="496"/>
        <v>#VALUE!</v>
      </c>
      <c r="G2911" s="12">
        <f t="shared" si="496"/>
        <v>-9.3268450932684516E-2</v>
      </c>
      <c r="H2911" s="12">
        <f t="shared" si="496"/>
        <v>-3.6076326774001195E-2</v>
      </c>
      <c r="I2911" s="12">
        <f t="shared" si="496"/>
        <v>-5.8768945252087847E-2</v>
      </c>
      <c r="J2911" s="12" t="e">
        <f t="shared" si="496"/>
        <v>#VALUE!</v>
      </c>
      <c r="K2911" s="12" t="e">
        <f t="shared" si="496"/>
        <v>#VALUE!</v>
      </c>
      <c r="L2911" s="12" t="e">
        <f t="shared" si="496"/>
        <v>#VALUE!</v>
      </c>
    </row>
    <row r="2912" spans="1:12" ht="48" thickBot="1">
      <c r="A2912" s="10" t="s">
        <v>16</v>
      </c>
      <c r="B2912" s="12"/>
      <c r="C2912" s="12"/>
      <c r="D2912" s="12"/>
      <c r="E2912" s="12"/>
      <c r="F2912" s="13"/>
      <c r="G2912" s="13">
        <f t="shared" ref="G2912:L2912" si="497">(G2910-B2910)/B2910</f>
        <v>-0.18946350894151764</v>
      </c>
      <c r="H2912" s="13" t="e">
        <f t="shared" si="497"/>
        <v>#VALUE!</v>
      </c>
      <c r="I2912" s="13">
        <f t="shared" si="497"/>
        <v>-0.11023391812865498</v>
      </c>
      <c r="J2912" s="13" t="e">
        <f t="shared" si="497"/>
        <v>#VALUE!</v>
      </c>
      <c r="K2912" s="13">
        <f t="shared" si="497"/>
        <v>-0.10921870775885374</v>
      </c>
      <c r="L2912" s="13" t="e">
        <f t="shared" si="497"/>
        <v>#VALUE!</v>
      </c>
    </row>
    <row r="2913" spans="1:13" ht="48" thickBot="1">
      <c r="A2913" s="10" t="s">
        <v>17</v>
      </c>
      <c r="B2913" s="12"/>
      <c r="C2913" s="12"/>
      <c r="D2913" s="12"/>
      <c r="E2913" s="12"/>
      <c r="F2913" s="12"/>
      <c r="G2913" s="12"/>
      <c r="H2913" s="12"/>
      <c r="I2913" s="12"/>
      <c r="J2913" s="12"/>
      <c r="K2913" s="13"/>
      <c r="L2913" s="13" t="e">
        <f>(L2910-B2910)/B2910</f>
        <v>#VALUE!</v>
      </c>
    </row>
    <row r="2914" spans="1:13" ht="32.25" thickBot="1">
      <c r="A2914" s="10" t="s">
        <v>18</v>
      </c>
      <c r="B2914" s="14">
        <v>10071</v>
      </c>
      <c r="C2914" s="14">
        <v>10004</v>
      </c>
      <c r="D2914" s="14">
        <v>9788</v>
      </c>
      <c r="E2914" s="14">
        <v>9439</v>
      </c>
      <c r="F2914" s="14">
        <v>9116</v>
      </c>
      <c r="G2914" s="67">
        <v>8809</v>
      </c>
      <c r="H2914" s="67">
        <v>8649</v>
      </c>
      <c r="I2914" s="67">
        <v>8392</v>
      </c>
      <c r="J2914" s="67">
        <v>8179</v>
      </c>
      <c r="K2914" s="67">
        <v>7906</v>
      </c>
      <c r="L2914" s="68">
        <v>7682</v>
      </c>
    </row>
    <row r="2915" spans="1:13" ht="63.75" thickBot="1">
      <c r="A2915" s="10" t="s">
        <v>19</v>
      </c>
      <c r="B2915" s="16"/>
      <c r="C2915" s="12">
        <f t="shared" ref="C2915:L2915" si="498">(C2914-B2914)/B2914</f>
        <v>-6.6527653659020948E-3</v>
      </c>
      <c r="D2915" s="12">
        <f t="shared" si="498"/>
        <v>-2.1591363454618154E-2</v>
      </c>
      <c r="E2915" s="12">
        <f t="shared" si="498"/>
        <v>-3.5655905190028606E-2</v>
      </c>
      <c r="F2915" s="12">
        <f t="shared" si="498"/>
        <v>-3.4219726665960376E-2</v>
      </c>
      <c r="G2915" s="12">
        <f t="shared" si="498"/>
        <v>-3.3677051338306271E-2</v>
      </c>
      <c r="H2915" s="12">
        <f t="shared" si="498"/>
        <v>-1.8163242138721763E-2</v>
      </c>
      <c r="I2915" s="12">
        <f t="shared" si="498"/>
        <v>-2.9714417851774772E-2</v>
      </c>
      <c r="J2915" s="12">
        <f t="shared" si="498"/>
        <v>-2.5381315538608198E-2</v>
      </c>
      <c r="K2915" s="12">
        <f t="shared" si="498"/>
        <v>-3.337816358968089E-2</v>
      </c>
      <c r="L2915" s="12">
        <f t="shared" si="498"/>
        <v>-2.8332911712623324E-2</v>
      </c>
    </row>
    <row r="2916" spans="1:13" ht="63.75" thickBot="1">
      <c r="A2916" s="10" t="s">
        <v>20</v>
      </c>
      <c r="B2916" s="16"/>
      <c r="C2916" s="17"/>
      <c r="D2916" s="17"/>
      <c r="E2916" s="17"/>
      <c r="F2916" s="17"/>
      <c r="G2916" s="12">
        <f t="shared" ref="G2916:L2916" si="499">(G2914-B2914)/B2914</f>
        <v>-0.12531029689206633</v>
      </c>
      <c r="H2916" s="12">
        <f t="shared" si="499"/>
        <v>-0.13544582167133146</v>
      </c>
      <c r="I2916" s="12">
        <f t="shared" si="499"/>
        <v>-0.14262362076011442</v>
      </c>
      <c r="J2916" s="12">
        <f t="shared" si="499"/>
        <v>-0.13348871702510859</v>
      </c>
      <c r="K2916" s="12">
        <f t="shared" si="499"/>
        <v>-0.13273365511189117</v>
      </c>
      <c r="L2916" s="12">
        <f t="shared" si="499"/>
        <v>-0.12793733681462141</v>
      </c>
    </row>
    <row r="2917" spans="1:13" ht="63.75" thickBot="1">
      <c r="A2917" s="10" t="s">
        <v>21</v>
      </c>
      <c r="B2917" s="16"/>
      <c r="C2917" s="17"/>
      <c r="D2917" s="17"/>
      <c r="E2917" s="17"/>
      <c r="F2917" s="17"/>
      <c r="G2917" s="12"/>
      <c r="H2917" s="12"/>
      <c r="I2917" s="12"/>
      <c r="J2917" s="12"/>
      <c r="K2917" s="12"/>
      <c r="L2917" s="12">
        <f>(L2914-B2914)/B2914</f>
        <v>-0.23721576804686725</v>
      </c>
    </row>
    <row r="2918" spans="1:13" ht="32.25" thickBot="1">
      <c r="A2918" s="10" t="s">
        <v>22</v>
      </c>
      <c r="B2918" s="12">
        <f t="shared" ref="B2918:L2918" si="500">B2910/B2914</f>
        <v>0.41088273259855029</v>
      </c>
      <c r="C2918" s="12" t="e">
        <f t="shared" si="500"/>
        <v>#VALUE!</v>
      </c>
      <c r="D2918" s="12">
        <f t="shared" si="500"/>
        <v>0.34940743767879034</v>
      </c>
      <c r="E2918" s="12" t="e">
        <f t="shared" si="500"/>
        <v>#VALUE!</v>
      </c>
      <c r="F2918" s="12">
        <f t="shared" si="500"/>
        <v>0.40577007459412023</v>
      </c>
      <c r="G2918" s="12">
        <f t="shared" si="500"/>
        <v>0.38074696333295494</v>
      </c>
      <c r="H2918" s="12">
        <f t="shared" si="500"/>
        <v>0.37380043935715113</v>
      </c>
      <c r="I2918" s="12">
        <f t="shared" si="500"/>
        <v>0.36260724499523356</v>
      </c>
      <c r="J2918" s="12" t="e">
        <f t="shared" si="500"/>
        <v>#VALUE!</v>
      </c>
      <c r="K2918" s="12">
        <f t="shared" si="500"/>
        <v>0.41677207184416898</v>
      </c>
      <c r="L2918" s="12" t="e">
        <f t="shared" si="500"/>
        <v>#VALUE!</v>
      </c>
    </row>
    <row r="2919" spans="1:13" ht="63">
      <c r="A2919" s="18" t="s">
        <v>23</v>
      </c>
      <c r="B2919" s="19"/>
      <c r="C2919" s="19" t="e">
        <f t="shared" ref="C2919:K2919" si="501">(C2918-B2918)</f>
        <v>#VALUE!</v>
      </c>
      <c r="D2919" s="19" t="e">
        <f t="shared" si="501"/>
        <v>#VALUE!</v>
      </c>
      <c r="E2919" s="19" t="e">
        <f t="shared" si="501"/>
        <v>#VALUE!</v>
      </c>
      <c r="F2919" s="19" t="e">
        <f t="shared" si="501"/>
        <v>#VALUE!</v>
      </c>
      <c r="G2919" s="19">
        <f t="shared" si="501"/>
        <v>-2.5023111261165298E-2</v>
      </c>
      <c r="H2919" s="19">
        <f t="shared" si="501"/>
        <v>-6.9465239758038089E-3</v>
      </c>
      <c r="I2919" s="19">
        <f t="shared" si="501"/>
        <v>-1.1193194361917569E-2</v>
      </c>
      <c r="J2919" s="19" t="e">
        <f t="shared" si="501"/>
        <v>#VALUE!</v>
      </c>
      <c r="K2919" s="19" t="e">
        <f t="shared" si="501"/>
        <v>#VALUE!</v>
      </c>
      <c r="L2919" s="19" t="e">
        <f>(L2918-K2918)</f>
        <v>#VALUE!</v>
      </c>
    </row>
    <row r="2920" spans="1:13" ht="63">
      <c r="A2920" s="18" t="s">
        <v>24</v>
      </c>
      <c r="B2920" s="19"/>
      <c r="C2920" s="19"/>
      <c r="D2920" s="19"/>
      <c r="E2920" s="19"/>
      <c r="F2920" s="19"/>
      <c r="G2920" s="19">
        <f>G2918-B2918</f>
        <v>-3.0135769265595358E-2</v>
      </c>
      <c r="H2920" s="19" t="e">
        <f t="shared" ref="H2920:K2920" si="502">H2918-C2918</f>
        <v>#VALUE!</v>
      </c>
      <c r="I2920" s="19">
        <f t="shared" si="502"/>
        <v>1.3199807316443213E-2</v>
      </c>
      <c r="J2920" s="19" t="e">
        <f t="shared" si="502"/>
        <v>#VALUE!</v>
      </c>
      <c r="K2920" s="19">
        <f t="shared" si="502"/>
        <v>1.1001997250048745E-2</v>
      </c>
      <c r="L2920" s="19" t="e">
        <f>L2918-G2918</f>
        <v>#VALUE!</v>
      </c>
    </row>
    <row r="2921" spans="1:13" ht="63">
      <c r="A2921" s="18" t="s">
        <v>25</v>
      </c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 t="e">
        <f>L2918-B2918</f>
        <v>#VALUE!</v>
      </c>
    </row>
    <row r="2922" spans="1:13" ht="15.75">
      <c r="A2922" s="18"/>
      <c r="B2922" s="20"/>
      <c r="C2922" s="20"/>
      <c r="D2922" s="20"/>
      <c r="E2922" s="20"/>
      <c r="F2922" s="20"/>
      <c r="G2922" s="19"/>
      <c r="H2922" s="19"/>
      <c r="I2922" s="19"/>
      <c r="J2922" s="19"/>
      <c r="K2922" s="19"/>
      <c r="L2922" s="19"/>
    </row>
    <row r="2923" spans="1:13" ht="15.75">
      <c r="A2923" s="21" t="s">
        <v>186</v>
      </c>
      <c r="B2923" s="21"/>
      <c r="C2923" s="21"/>
      <c r="D2923" s="21"/>
      <c r="E2923" s="21"/>
      <c r="F2923" s="21"/>
      <c r="G2923" s="22"/>
      <c r="H2923" s="22"/>
      <c r="I2923" s="22"/>
      <c r="J2923" s="22"/>
      <c r="K2923" s="22"/>
      <c r="L2923" s="22"/>
      <c r="M2923" s="23"/>
    </row>
    <row r="2924" spans="1:13" ht="16.5" thickBot="1">
      <c r="A2924" s="24"/>
      <c r="B2924" s="22"/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3"/>
    </row>
    <row r="2925" spans="1:13" ht="32.25" thickBot="1">
      <c r="A2925" s="57" t="s">
        <v>27</v>
      </c>
      <c r="B2925" s="4" t="s">
        <v>52</v>
      </c>
      <c r="C2925" s="4" t="s">
        <v>53</v>
      </c>
      <c r="D2925" s="4" t="s">
        <v>54</v>
      </c>
      <c r="E2925" s="4" t="s">
        <v>55</v>
      </c>
      <c r="F2925" s="4" t="s">
        <v>56</v>
      </c>
      <c r="G2925" s="4" t="s">
        <v>57</v>
      </c>
      <c r="H2925" s="4" t="s">
        <v>58</v>
      </c>
      <c r="I2925" s="4" t="s">
        <v>59</v>
      </c>
      <c r="J2925" s="4" t="s">
        <v>60</v>
      </c>
      <c r="K2925" s="4" t="s">
        <v>61</v>
      </c>
      <c r="L2925" s="4" t="s">
        <v>62</v>
      </c>
      <c r="M2925" s="58" t="s">
        <v>28</v>
      </c>
    </row>
    <row r="2926" spans="1:13" ht="16.5" thickBot="1">
      <c r="A2926" s="28" t="s">
        <v>29</v>
      </c>
      <c r="B2926" s="29" t="s">
        <v>47</v>
      </c>
      <c r="C2926" s="29">
        <f t="shared" ref="C2926:L2926" si="503">-C2896</f>
        <v>-112</v>
      </c>
      <c r="D2926" s="29">
        <f t="shared" si="503"/>
        <v>-25</v>
      </c>
      <c r="E2926" s="29">
        <f t="shared" si="503"/>
        <v>-72</v>
      </c>
      <c r="F2926" s="29">
        <f t="shared" si="503"/>
        <v>-43</v>
      </c>
      <c r="G2926" s="29">
        <f t="shared" si="503"/>
        <v>-47</v>
      </c>
      <c r="H2926" s="29">
        <f t="shared" si="503"/>
        <v>-54</v>
      </c>
      <c r="I2926" s="29">
        <f t="shared" si="503"/>
        <v>-62</v>
      </c>
      <c r="J2926" s="29">
        <f t="shared" si="503"/>
        <v>-62</v>
      </c>
      <c r="K2926" s="29">
        <f t="shared" si="503"/>
        <v>-149</v>
      </c>
      <c r="L2926" s="29">
        <f t="shared" si="503"/>
        <v>-91</v>
      </c>
      <c r="M2926" s="30">
        <v>-71.7</v>
      </c>
    </row>
    <row r="2927" spans="1:13" ht="16.5" thickBot="1">
      <c r="A2927" s="28" t="s">
        <v>30</v>
      </c>
      <c r="B2927" s="59" t="s">
        <v>43</v>
      </c>
      <c r="C2927" s="34">
        <f t="shared" ref="C2927:L2938" si="504">B2896-C2897</f>
        <v>-29</v>
      </c>
      <c r="D2927" s="34">
        <f t="shared" si="504"/>
        <v>78</v>
      </c>
      <c r="E2927" s="34">
        <f t="shared" si="504"/>
        <v>-37</v>
      </c>
      <c r="F2927" s="34">
        <f t="shared" si="504"/>
        <v>23</v>
      </c>
      <c r="G2927" s="34">
        <f t="shared" si="504"/>
        <v>-17</v>
      </c>
      <c r="H2927" s="34">
        <f t="shared" si="504"/>
        <v>-5</v>
      </c>
      <c r="I2927" s="34">
        <f t="shared" si="504"/>
        <v>-13</v>
      </c>
      <c r="J2927" s="34">
        <f t="shared" si="504"/>
        <v>16</v>
      </c>
      <c r="K2927" s="34">
        <f t="shared" si="504"/>
        <v>-102</v>
      </c>
      <c r="L2927" s="34">
        <f t="shared" si="504"/>
        <v>63</v>
      </c>
      <c r="M2927" s="32">
        <v>-2.2999999999999998</v>
      </c>
    </row>
    <row r="2928" spans="1:13" ht="16.5" thickBot="1">
      <c r="A2928" s="28" t="s">
        <v>31</v>
      </c>
      <c r="B2928" s="59" t="s">
        <v>43</v>
      </c>
      <c r="C2928" s="34">
        <f t="shared" si="504"/>
        <v>24</v>
      </c>
      <c r="D2928" s="34">
        <f t="shared" si="504"/>
        <v>58</v>
      </c>
      <c r="E2928" s="34">
        <f t="shared" si="504"/>
        <v>-39</v>
      </c>
      <c r="F2928" s="34">
        <f t="shared" si="504"/>
        <v>21</v>
      </c>
      <c r="G2928" s="34">
        <f t="shared" si="504"/>
        <v>-1</v>
      </c>
      <c r="H2928" s="34">
        <f t="shared" si="504"/>
        <v>-2</v>
      </c>
      <c r="I2928" s="34">
        <f t="shared" si="504"/>
        <v>-4</v>
      </c>
      <c r="J2928" s="34">
        <f t="shared" si="504"/>
        <v>5</v>
      </c>
      <c r="K2928" s="34">
        <f t="shared" si="504"/>
        <v>-90</v>
      </c>
      <c r="L2928" s="34">
        <f t="shared" si="504"/>
        <v>47</v>
      </c>
      <c r="M2928" s="32">
        <v>1.9</v>
      </c>
    </row>
    <row r="2929" spans="1:13" ht="16.5" thickBot="1">
      <c r="A2929" s="28" t="s">
        <v>32</v>
      </c>
      <c r="B2929" s="59" t="s">
        <v>43</v>
      </c>
      <c r="C2929" s="34">
        <f t="shared" si="504"/>
        <v>35</v>
      </c>
      <c r="D2929" s="34">
        <f t="shared" si="504"/>
        <v>80</v>
      </c>
      <c r="E2929" s="34">
        <f t="shared" si="504"/>
        <v>-18</v>
      </c>
      <c r="F2929" s="34">
        <f t="shared" si="504"/>
        <v>4</v>
      </c>
      <c r="G2929" s="34">
        <f t="shared" si="504"/>
        <v>-20</v>
      </c>
      <c r="H2929" s="34">
        <f t="shared" si="504"/>
        <v>-9</v>
      </c>
      <c r="I2929" s="34">
        <f t="shared" si="504"/>
        <v>-2</v>
      </c>
      <c r="J2929" s="34">
        <f t="shared" si="504"/>
        <v>-3</v>
      </c>
      <c r="K2929" s="34">
        <f t="shared" si="504"/>
        <v>-106</v>
      </c>
      <c r="L2929" s="34">
        <f t="shared" si="504"/>
        <v>50</v>
      </c>
      <c r="M2929" s="32">
        <v>1.1000000000000001</v>
      </c>
    </row>
    <row r="2930" spans="1:13" ht="16.5" thickBot="1">
      <c r="A2930" s="28" t="s">
        <v>33</v>
      </c>
      <c r="B2930" s="59" t="s">
        <v>43</v>
      </c>
      <c r="C2930" s="34">
        <f t="shared" si="504"/>
        <v>-173</v>
      </c>
      <c r="D2930" s="34">
        <f t="shared" si="504"/>
        <v>-79</v>
      </c>
      <c r="E2930" s="34">
        <f t="shared" si="504"/>
        <v>-208</v>
      </c>
      <c r="F2930" s="34">
        <f t="shared" si="504"/>
        <v>-167</v>
      </c>
      <c r="G2930" s="34">
        <f t="shared" si="504"/>
        <v>-102</v>
      </c>
      <c r="H2930" s="34">
        <f t="shared" si="504"/>
        <v>-51</v>
      </c>
      <c r="I2930" s="34">
        <f t="shared" si="504"/>
        <v>-117</v>
      </c>
      <c r="J2930" s="34">
        <f t="shared" si="504"/>
        <v>-138</v>
      </c>
      <c r="K2930" s="34">
        <f t="shared" si="504"/>
        <v>-190</v>
      </c>
      <c r="L2930" s="34">
        <f t="shared" si="504"/>
        <v>-16</v>
      </c>
      <c r="M2930" s="32">
        <v>-124.1</v>
      </c>
    </row>
    <row r="2931" spans="1:13" ht="16.5" thickBot="1">
      <c r="A2931" s="28" t="s">
        <v>34</v>
      </c>
      <c r="B2931" s="59" t="s">
        <v>43</v>
      </c>
      <c r="C2931" s="34">
        <f t="shared" si="504"/>
        <v>-310</v>
      </c>
      <c r="D2931" s="34">
        <f t="shared" si="504"/>
        <v>-328</v>
      </c>
      <c r="E2931" s="34">
        <f t="shared" si="504"/>
        <v>-416</v>
      </c>
      <c r="F2931" s="34">
        <f t="shared" si="504"/>
        <v>-308</v>
      </c>
      <c r="G2931" s="34">
        <f t="shared" si="504"/>
        <v>-317</v>
      </c>
      <c r="H2931" s="34">
        <f t="shared" si="504"/>
        <v>-345</v>
      </c>
      <c r="I2931" s="34">
        <f t="shared" si="504"/>
        <v>-402</v>
      </c>
      <c r="J2931" s="34">
        <f t="shared" si="504"/>
        <v>-299</v>
      </c>
      <c r="K2931" s="34">
        <f t="shared" si="504"/>
        <v>-274</v>
      </c>
      <c r="L2931" s="34">
        <f t="shared" si="504"/>
        <v>-191</v>
      </c>
      <c r="M2931" s="32">
        <v>-319</v>
      </c>
    </row>
    <row r="2932" spans="1:13" ht="16.5" thickBot="1">
      <c r="A2932" s="28" t="s">
        <v>35</v>
      </c>
      <c r="B2932" s="59" t="s">
        <v>43</v>
      </c>
      <c r="C2932" s="34">
        <f t="shared" si="504"/>
        <v>41</v>
      </c>
      <c r="D2932" s="34">
        <f t="shared" si="504"/>
        <v>-24</v>
      </c>
      <c r="E2932" s="34">
        <f t="shared" si="504"/>
        <v>-45</v>
      </c>
      <c r="F2932" s="34">
        <f t="shared" si="504"/>
        <v>3</v>
      </c>
      <c r="G2932" s="34">
        <f t="shared" si="504"/>
        <v>-4</v>
      </c>
      <c r="H2932" s="34">
        <f t="shared" si="504"/>
        <v>-25</v>
      </c>
      <c r="I2932" s="34">
        <f t="shared" si="504"/>
        <v>17</v>
      </c>
      <c r="J2932" s="34">
        <f t="shared" si="504"/>
        <v>-19</v>
      </c>
      <c r="K2932" s="34">
        <f t="shared" si="504"/>
        <v>2</v>
      </c>
      <c r="L2932" s="34">
        <f t="shared" si="504"/>
        <v>4</v>
      </c>
      <c r="M2932" s="32">
        <v>-5</v>
      </c>
    </row>
    <row r="2933" spans="1:13" ht="16.5" thickBot="1">
      <c r="A2933" s="28" t="s">
        <v>36</v>
      </c>
      <c r="B2933" s="59" t="s">
        <v>43</v>
      </c>
      <c r="C2933" s="34">
        <f t="shared" si="504"/>
        <v>50</v>
      </c>
      <c r="D2933" s="34">
        <f t="shared" si="504"/>
        <v>236</v>
      </c>
      <c r="E2933" s="34">
        <f t="shared" si="504"/>
        <v>65</v>
      </c>
      <c r="F2933" s="34">
        <f t="shared" si="504"/>
        <v>20</v>
      </c>
      <c r="G2933" s="34">
        <f t="shared" si="504"/>
        <v>41</v>
      </c>
      <c r="H2933" s="34">
        <f t="shared" si="504"/>
        <v>6</v>
      </c>
      <c r="I2933" s="34">
        <f t="shared" si="504"/>
        <v>40</v>
      </c>
      <c r="J2933" s="34">
        <f t="shared" si="504"/>
        <v>6</v>
      </c>
      <c r="K2933" s="34">
        <f t="shared" si="504"/>
        <v>8</v>
      </c>
      <c r="L2933" s="34">
        <f t="shared" si="504"/>
        <v>2</v>
      </c>
      <c r="M2933" s="32">
        <v>47.4</v>
      </c>
    </row>
    <row r="2934" spans="1:13" ht="16.5" thickBot="1">
      <c r="A2934" s="28" t="s">
        <v>37</v>
      </c>
      <c r="B2934" s="59" t="s">
        <v>43</v>
      </c>
      <c r="C2934" s="34">
        <f t="shared" si="504"/>
        <v>-97</v>
      </c>
      <c r="D2934" s="34">
        <f t="shared" si="504"/>
        <v>-27</v>
      </c>
      <c r="E2934" s="34">
        <f t="shared" si="504"/>
        <v>-166</v>
      </c>
      <c r="F2934" s="34">
        <f t="shared" si="504"/>
        <v>38</v>
      </c>
      <c r="G2934" s="34">
        <f t="shared" si="504"/>
        <v>57</v>
      </c>
      <c r="H2934" s="34">
        <f t="shared" si="504"/>
        <v>12</v>
      </c>
      <c r="I2934" s="34">
        <f t="shared" si="504"/>
        <v>47</v>
      </c>
      <c r="J2934" s="34">
        <f t="shared" si="504"/>
        <v>-18</v>
      </c>
      <c r="K2934" s="34">
        <f t="shared" si="504"/>
        <v>-2</v>
      </c>
      <c r="L2934" s="34">
        <f t="shared" si="504"/>
        <v>8</v>
      </c>
      <c r="M2934" s="32">
        <v>-14.8</v>
      </c>
    </row>
    <row r="2935" spans="1:13" ht="16.5" thickBot="1">
      <c r="A2935" s="28" t="s">
        <v>38</v>
      </c>
      <c r="B2935" s="59" t="s">
        <v>43</v>
      </c>
      <c r="C2935" s="34">
        <f t="shared" si="504"/>
        <v>35</v>
      </c>
      <c r="D2935" s="34">
        <f t="shared" si="504"/>
        <v>339</v>
      </c>
      <c r="E2935" s="34">
        <f t="shared" si="504"/>
        <v>151</v>
      </c>
      <c r="F2935" s="34">
        <f t="shared" si="504"/>
        <v>141</v>
      </c>
      <c r="G2935" s="34">
        <f t="shared" si="504"/>
        <v>323</v>
      </c>
      <c r="H2935" s="34">
        <f t="shared" si="504"/>
        <v>205</v>
      </c>
      <c r="I2935" s="34">
        <f t="shared" si="504"/>
        <v>303</v>
      </c>
      <c r="J2935" s="34">
        <f t="shared" si="504"/>
        <v>265</v>
      </c>
      <c r="K2935" s="34">
        <f t="shared" si="504"/>
        <v>404</v>
      </c>
      <c r="L2935" s="34">
        <f t="shared" si="504"/>
        <v>372</v>
      </c>
      <c r="M2935" s="32">
        <v>253.8</v>
      </c>
    </row>
    <row r="2936" spans="1:13" ht="16.5" thickBot="1">
      <c r="A2936" s="28" t="s">
        <v>39</v>
      </c>
      <c r="B2936" s="59" t="s">
        <v>43</v>
      </c>
      <c r="C2936" s="34">
        <f t="shared" si="504"/>
        <v>155</v>
      </c>
      <c r="D2936" s="34">
        <f t="shared" si="504"/>
        <v>299</v>
      </c>
      <c r="E2936" s="34">
        <f t="shared" si="504"/>
        <v>172</v>
      </c>
      <c r="F2936" s="34">
        <f t="shared" si="504"/>
        <v>337</v>
      </c>
      <c r="G2936" s="34">
        <f t="shared" si="504"/>
        <v>270</v>
      </c>
      <c r="H2936" s="34">
        <f t="shared" si="504"/>
        <v>137</v>
      </c>
      <c r="I2936" s="34">
        <f t="shared" si="504"/>
        <v>210</v>
      </c>
      <c r="J2936" s="34">
        <f t="shared" si="504"/>
        <v>110</v>
      </c>
      <c r="K2936" s="34">
        <f t="shared" si="504"/>
        <v>119</v>
      </c>
      <c r="L2936" s="34">
        <f t="shared" si="504"/>
        <v>46</v>
      </c>
      <c r="M2936" s="32">
        <v>185.5</v>
      </c>
    </row>
    <row r="2937" spans="1:13" ht="16.5" thickBot="1">
      <c r="A2937" s="28" t="s">
        <v>40</v>
      </c>
      <c r="B2937" s="59" t="s">
        <v>43</v>
      </c>
      <c r="C2937" s="34">
        <f t="shared" si="504"/>
        <v>43</v>
      </c>
      <c r="D2937" s="34">
        <f t="shared" si="504"/>
        <v>127</v>
      </c>
      <c r="E2937" s="34">
        <f t="shared" si="504"/>
        <v>44</v>
      </c>
      <c r="F2937" s="34">
        <f t="shared" si="504"/>
        <v>47</v>
      </c>
      <c r="G2937" s="34">
        <f t="shared" si="504"/>
        <v>-13</v>
      </c>
      <c r="H2937" s="34">
        <f t="shared" si="504"/>
        <v>49</v>
      </c>
      <c r="I2937" s="34">
        <f t="shared" si="504"/>
        <v>45</v>
      </c>
      <c r="J2937" s="34">
        <f t="shared" si="504"/>
        <v>32</v>
      </c>
      <c r="K2937" s="34">
        <f t="shared" si="504"/>
        <v>34</v>
      </c>
      <c r="L2937" s="34">
        <f t="shared" si="504"/>
        <v>16</v>
      </c>
      <c r="M2937" s="32">
        <v>42.4</v>
      </c>
    </row>
    <row r="2938" spans="1:13" ht="16.5" thickBot="1">
      <c r="A2938" s="33" t="s">
        <v>41</v>
      </c>
      <c r="B2938" s="60" t="s">
        <v>43</v>
      </c>
      <c r="C2938" s="34">
        <f t="shared" si="504"/>
        <v>100</v>
      </c>
      <c r="D2938" s="34">
        <f t="shared" si="504"/>
        <v>158</v>
      </c>
      <c r="E2938" s="34">
        <f t="shared" si="504"/>
        <v>62</v>
      </c>
      <c r="F2938" s="34">
        <f t="shared" si="504"/>
        <v>54</v>
      </c>
      <c r="G2938" s="34">
        <f t="shared" si="504"/>
        <v>62</v>
      </c>
      <c r="H2938" s="34">
        <f t="shared" si="504"/>
        <v>91</v>
      </c>
      <c r="I2938" s="34">
        <f t="shared" si="504"/>
        <v>95</v>
      </c>
      <c r="J2938" s="34">
        <f t="shared" si="504"/>
        <v>67</v>
      </c>
      <c r="K2938" s="34">
        <f t="shared" si="504"/>
        <v>78</v>
      </c>
      <c r="L2938" s="34">
        <f>K2907-L2908</f>
        <v>30</v>
      </c>
      <c r="M2938" s="35">
        <v>79.7</v>
      </c>
    </row>
    <row r="2939" spans="1:13" ht="17.25" thickTop="1" thickBot="1">
      <c r="A2939" s="37" t="s">
        <v>42</v>
      </c>
      <c r="B2939" s="38" t="s">
        <v>43</v>
      </c>
      <c r="C2939" s="39" t="s">
        <v>47</v>
      </c>
      <c r="D2939" s="39" t="s">
        <v>47</v>
      </c>
      <c r="E2939" s="39" t="s">
        <v>47</v>
      </c>
      <c r="F2939" s="39" t="s">
        <v>47</v>
      </c>
      <c r="G2939" s="39">
        <f t="shared" ref="G2939:L2939" si="505">B2903-G2908</f>
        <v>523</v>
      </c>
      <c r="H2939" s="39">
        <f t="shared" si="505"/>
        <v>539</v>
      </c>
      <c r="I2939" s="39">
        <f t="shared" si="505"/>
        <v>389</v>
      </c>
      <c r="J2939" s="39">
        <f t="shared" si="505"/>
        <v>610</v>
      </c>
      <c r="K2939" s="39">
        <f t="shared" si="505"/>
        <v>582</v>
      </c>
      <c r="L2939" s="39">
        <f t="shared" si="505"/>
        <v>489</v>
      </c>
      <c r="M2939" s="40">
        <v>522</v>
      </c>
    </row>
    <row r="2940" spans="1:13" ht="15.75">
      <c r="A2940" s="41"/>
      <c r="B2940" s="42"/>
      <c r="C2940" s="43"/>
      <c r="D2940" s="43"/>
      <c r="E2940" s="43"/>
      <c r="F2940" s="43"/>
      <c r="G2940" s="43"/>
      <c r="H2940" s="44"/>
      <c r="I2940" s="44"/>
      <c r="J2940" s="44"/>
      <c r="K2940" s="44"/>
      <c r="L2940" s="44"/>
      <c r="M2940" s="43"/>
    </row>
    <row r="2941" spans="1:13" ht="15.75">
      <c r="A2941" s="61"/>
      <c r="B2941" s="62"/>
      <c r="C2941" s="63"/>
      <c r="D2941" s="63"/>
      <c r="E2941" s="63"/>
      <c r="F2941" s="63"/>
      <c r="G2941" s="63"/>
      <c r="H2941" s="63"/>
      <c r="I2941" s="63"/>
      <c r="J2941" s="63"/>
      <c r="K2941" s="63"/>
      <c r="L2941" s="63"/>
      <c r="M2941" s="63"/>
    </row>
    <row r="2942" spans="1:13" ht="15.75">
      <c r="A2942" s="21" t="s">
        <v>187</v>
      </c>
      <c r="B2942" s="21"/>
      <c r="C2942" s="21"/>
      <c r="D2942" s="21"/>
      <c r="E2942" s="21"/>
      <c r="F2942" s="21"/>
      <c r="G2942" s="21"/>
      <c r="H2942" s="22"/>
      <c r="I2942" s="22"/>
      <c r="J2942" s="22"/>
      <c r="K2942" s="22"/>
      <c r="L2942" s="22"/>
      <c r="M2942" s="23"/>
    </row>
    <row r="2943" spans="1:13" ht="16.5" thickBot="1">
      <c r="A2943" s="24"/>
      <c r="B2943" s="22"/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3"/>
    </row>
    <row r="2944" spans="1:13" ht="32.25" thickBot="1">
      <c r="A2944" s="3" t="s">
        <v>27</v>
      </c>
      <c r="B2944" s="4" t="s">
        <v>52</v>
      </c>
      <c r="C2944" s="4" t="s">
        <v>53</v>
      </c>
      <c r="D2944" s="4" t="s">
        <v>54</v>
      </c>
      <c r="E2944" s="4" t="s">
        <v>55</v>
      </c>
      <c r="F2944" s="4" t="s">
        <v>56</v>
      </c>
      <c r="G2944" s="4" t="s">
        <v>57</v>
      </c>
      <c r="H2944" s="4" t="s">
        <v>58</v>
      </c>
      <c r="I2944" s="4" t="s">
        <v>59</v>
      </c>
      <c r="J2944" s="4" t="s">
        <v>60</v>
      </c>
      <c r="K2944" s="4" t="s">
        <v>61</v>
      </c>
      <c r="L2944" s="4" t="s">
        <v>62</v>
      </c>
      <c r="M2944" s="58" t="s">
        <v>28</v>
      </c>
    </row>
    <row r="2945" spans="1:14" ht="16.5" thickBot="1">
      <c r="A2945" s="28" t="s">
        <v>30</v>
      </c>
      <c r="B2945" s="47" t="s">
        <v>47</v>
      </c>
      <c r="C2945" s="48">
        <f t="shared" ref="C2945:L2956" si="506">(B2896-C2897)/B2896</f>
        <v>-0.24576271186440679</v>
      </c>
      <c r="D2945" s="48">
        <f t="shared" si="506"/>
        <v>0.6964285714285714</v>
      </c>
      <c r="E2945" s="48">
        <f t="shared" si="506"/>
        <v>-1.48</v>
      </c>
      <c r="F2945" s="48">
        <f t="shared" si="506"/>
        <v>0.31944444444444442</v>
      </c>
      <c r="G2945" s="48">
        <f t="shared" si="506"/>
        <v>-0.39534883720930231</v>
      </c>
      <c r="H2945" s="48">
        <f t="shared" si="506"/>
        <v>-0.10638297872340426</v>
      </c>
      <c r="I2945" s="48">
        <f t="shared" si="506"/>
        <v>-0.24074074074074073</v>
      </c>
      <c r="J2945" s="48">
        <f t="shared" si="506"/>
        <v>0.25806451612903225</v>
      </c>
      <c r="K2945" s="48">
        <f t="shared" si="506"/>
        <v>-1.6451612903225807</v>
      </c>
      <c r="L2945" s="48">
        <f t="shared" si="506"/>
        <v>0.42281879194630873</v>
      </c>
      <c r="M2945" s="49">
        <v>-0.2416640234912078</v>
      </c>
    </row>
    <row r="2946" spans="1:14" ht="16.5" thickBot="1">
      <c r="A2946" s="28" t="s">
        <v>31</v>
      </c>
      <c r="B2946" s="47" t="s">
        <v>47</v>
      </c>
      <c r="C2946" s="48">
        <f t="shared" si="506"/>
        <v>0.16326530612244897</v>
      </c>
      <c r="D2946" s="48">
        <f t="shared" si="506"/>
        <v>0.39455782312925169</v>
      </c>
      <c r="E2946" s="48">
        <f t="shared" si="506"/>
        <v>-1.1470588235294117</v>
      </c>
      <c r="F2946" s="48">
        <f t="shared" si="506"/>
        <v>0.33870967741935482</v>
      </c>
      <c r="G2946" s="48">
        <f t="shared" si="506"/>
        <v>-2.0408163265306121E-2</v>
      </c>
      <c r="H2946" s="48">
        <f t="shared" si="506"/>
        <v>-3.3333333333333333E-2</v>
      </c>
      <c r="I2946" s="48">
        <f t="shared" si="506"/>
        <v>-7.6923076923076927E-2</v>
      </c>
      <c r="J2946" s="48">
        <f t="shared" si="506"/>
        <v>7.4626865671641784E-2</v>
      </c>
      <c r="K2946" s="48">
        <f t="shared" si="506"/>
        <v>-1.9565217391304348</v>
      </c>
      <c r="L2946" s="48">
        <f t="shared" si="506"/>
        <v>0.28658536585365851</v>
      </c>
      <c r="M2946" s="49">
        <v>-0.19765000979852071</v>
      </c>
    </row>
    <row r="2947" spans="1:14" ht="16.5" thickBot="1">
      <c r="A2947" s="28" t="s">
        <v>32</v>
      </c>
      <c r="B2947" s="47" t="s">
        <v>47</v>
      </c>
      <c r="C2947" s="48">
        <f t="shared" si="506"/>
        <v>0.23648648648648649</v>
      </c>
      <c r="D2947" s="48">
        <f t="shared" si="506"/>
        <v>0.65040650406504064</v>
      </c>
      <c r="E2947" s="48">
        <f t="shared" si="506"/>
        <v>-0.20224719101123595</v>
      </c>
      <c r="F2947" s="48">
        <f t="shared" si="506"/>
        <v>5.4794520547945202E-2</v>
      </c>
      <c r="G2947" s="48">
        <f t="shared" si="506"/>
        <v>-0.48780487804878048</v>
      </c>
      <c r="H2947" s="48">
        <f t="shared" si="506"/>
        <v>-0.18</v>
      </c>
      <c r="I2947" s="48">
        <f t="shared" si="506"/>
        <v>-3.2258064516129031E-2</v>
      </c>
      <c r="J2947" s="48">
        <f t="shared" si="506"/>
        <v>-5.3571428571428568E-2</v>
      </c>
      <c r="K2947" s="48">
        <f t="shared" si="506"/>
        <v>-1.7096774193548387</v>
      </c>
      <c r="L2947" s="48">
        <f t="shared" si="506"/>
        <v>0.36764705882352944</v>
      </c>
      <c r="M2947" s="49">
        <v>-0.13562244115794109</v>
      </c>
    </row>
    <row r="2948" spans="1:14" ht="16.5" thickBot="1">
      <c r="A2948" s="28" t="s">
        <v>33</v>
      </c>
      <c r="B2948" s="47" t="s">
        <v>47</v>
      </c>
      <c r="C2948" s="48">
        <f t="shared" si="506"/>
        <v>-1.8210526315789475</v>
      </c>
      <c r="D2948" s="48">
        <f t="shared" si="506"/>
        <v>-0.69911504424778759</v>
      </c>
      <c r="E2948" s="48">
        <f t="shared" si="506"/>
        <v>-4.8372093023255811</v>
      </c>
      <c r="F2948" s="48">
        <f t="shared" si="506"/>
        <v>-1.5607476635514019</v>
      </c>
      <c r="G2948" s="48">
        <f t="shared" si="506"/>
        <v>-1.4782608695652173</v>
      </c>
      <c r="H2948" s="48">
        <f t="shared" si="506"/>
        <v>-0.83606557377049184</v>
      </c>
      <c r="I2948" s="48">
        <f t="shared" si="506"/>
        <v>-1.9830508474576272</v>
      </c>
      <c r="J2948" s="48">
        <f t="shared" si="506"/>
        <v>-2.15625</v>
      </c>
      <c r="K2948" s="48">
        <f t="shared" si="506"/>
        <v>-3.2203389830508473</v>
      </c>
      <c r="L2948" s="48">
        <f t="shared" si="506"/>
        <v>-9.5238095238095233E-2</v>
      </c>
      <c r="M2948" s="49">
        <v>-1.8687329010785998</v>
      </c>
    </row>
    <row r="2949" spans="1:14" ht="16.5" thickBot="1">
      <c r="A2949" s="28" t="s">
        <v>34</v>
      </c>
      <c r="B2949" s="47" t="s">
        <v>47</v>
      </c>
      <c r="C2949" s="48">
        <f t="shared" si="506"/>
        <v>-0.86592178770949724</v>
      </c>
      <c r="D2949" s="48">
        <f t="shared" si="506"/>
        <v>-1.2238805970149254</v>
      </c>
      <c r="E2949" s="48">
        <f t="shared" si="506"/>
        <v>-2.1666666666666665</v>
      </c>
      <c r="F2949" s="48">
        <f t="shared" si="506"/>
        <v>-1.2270916334661355</v>
      </c>
      <c r="G2949" s="48">
        <f t="shared" si="506"/>
        <v>-1.1569343065693432</v>
      </c>
      <c r="H2949" s="48">
        <f t="shared" si="506"/>
        <v>-2.0175438596491229</v>
      </c>
      <c r="I2949" s="48">
        <f t="shared" si="506"/>
        <v>-3.5892857142857144</v>
      </c>
      <c r="J2949" s="48">
        <f t="shared" si="506"/>
        <v>-1.6988636363636365</v>
      </c>
      <c r="K2949" s="48">
        <f t="shared" si="506"/>
        <v>-1.3564356435643565</v>
      </c>
      <c r="L2949" s="48">
        <f t="shared" si="506"/>
        <v>-0.76706827309236947</v>
      </c>
      <c r="M2949" s="49">
        <v>-1.6069692118381771</v>
      </c>
    </row>
    <row r="2950" spans="1:14" ht="16.5" thickBot="1">
      <c r="A2950" s="28" t="s">
        <v>35</v>
      </c>
      <c r="B2950" s="47" t="s">
        <v>47</v>
      </c>
      <c r="C2950" s="48">
        <f t="shared" si="506"/>
        <v>5.8321479374110953E-2</v>
      </c>
      <c r="D2950" s="48">
        <f t="shared" si="506"/>
        <v>-3.5928143712574849E-2</v>
      </c>
      <c r="E2950" s="48">
        <f t="shared" si="506"/>
        <v>-7.5503355704697989E-2</v>
      </c>
      <c r="F2950" s="48">
        <f t="shared" si="506"/>
        <v>4.9342105263157892E-3</v>
      </c>
      <c r="G2950" s="48">
        <f t="shared" si="506"/>
        <v>-7.1556350626118068E-3</v>
      </c>
      <c r="H2950" s="48">
        <f t="shared" si="506"/>
        <v>-4.2301184433164128E-2</v>
      </c>
      <c r="I2950" s="48">
        <f t="shared" si="506"/>
        <v>3.294573643410853E-2</v>
      </c>
      <c r="J2950" s="48">
        <f t="shared" si="506"/>
        <v>-3.6964980544747082E-2</v>
      </c>
      <c r="K2950" s="48">
        <f t="shared" si="506"/>
        <v>4.2105263157894736E-3</v>
      </c>
      <c r="L2950" s="48">
        <f t="shared" si="506"/>
        <v>8.4033613445378148E-3</v>
      </c>
      <c r="M2950" s="49">
        <v>-8.9037985462933292E-3</v>
      </c>
    </row>
    <row r="2951" spans="1:14" ht="16.5" thickBot="1">
      <c r="A2951" s="28" t="s">
        <v>36</v>
      </c>
      <c r="B2951" s="47" t="s">
        <v>47</v>
      </c>
      <c r="C2951" s="48">
        <f t="shared" si="506"/>
        <v>8.0385852090032156E-2</v>
      </c>
      <c r="D2951" s="48">
        <f t="shared" si="506"/>
        <v>0.35649546827794559</v>
      </c>
      <c r="E2951" s="48">
        <f t="shared" si="506"/>
        <v>9.3930635838150284E-2</v>
      </c>
      <c r="F2951" s="48">
        <f t="shared" si="506"/>
        <v>3.1201248049921998E-2</v>
      </c>
      <c r="G2951" s="48">
        <f t="shared" si="506"/>
        <v>6.7768595041322308E-2</v>
      </c>
      <c r="H2951" s="48">
        <f t="shared" si="506"/>
        <v>1.0657193605683837E-2</v>
      </c>
      <c r="I2951" s="48">
        <f t="shared" si="506"/>
        <v>6.4935064935064929E-2</v>
      </c>
      <c r="J2951" s="48">
        <f t="shared" si="506"/>
        <v>1.2024048096192385E-2</v>
      </c>
      <c r="K2951" s="48">
        <f t="shared" si="506"/>
        <v>1.50093808630394E-2</v>
      </c>
      <c r="L2951" s="48">
        <f t="shared" si="506"/>
        <v>4.2283298097251587E-3</v>
      </c>
      <c r="M2951" s="49">
        <v>7.3663581660707814E-2</v>
      </c>
    </row>
    <row r="2952" spans="1:14" ht="16.5" thickBot="1">
      <c r="A2952" s="28" t="s">
        <v>37</v>
      </c>
      <c r="B2952" s="47" t="s">
        <v>47</v>
      </c>
      <c r="C2952" s="48">
        <f t="shared" si="506"/>
        <v>-0.15275590551181104</v>
      </c>
      <c r="D2952" s="48">
        <f t="shared" si="506"/>
        <v>-4.72027972027972E-2</v>
      </c>
      <c r="E2952" s="48">
        <f t="shared" si="506"/>
        <v>-0.38967136150234744</v>
      </c>
      <c r="F2952" s="48">
        <f t="shared" si="506"/>
        <v>6.0606060606060608E-2</v>
      </c>
      <c r="G2952" s="48">
        <f t="shared" si="506"/>
        <v>9.1787439613526575E-2</v>
      </c>
      <c r="H2952" s="48">
        <f t="shared" si="506"/>
        <v>2.1276595744680851E-2</v>
      </c>
      <c r="I2952" s="48">
        <f t="shared" si="506"/>
        <v>8.4380610412926396E-2</v>
      </c>
      <c r="J2952" s="48">
        <f t="shared" si="506"/>
        <v>-3.125E-2</v>
      </c>
      <c r="K2952" s="48">
        <f t="shared" si="506"/>
        <v>-4.0567951318458417E-3</v>
      </c>
      <c r="L2952" s="48">
        <f t="shared" si="506"/>
        <v>1.5238095238095238E-2</v>
      </c>
      <c r="M2952" s="49">
        <v>-3.5164805773351189E-2</v>
      </c>
    </row>
    <row r="2953" spans="1:14" ht="16.5" thickBot="1">
      <c r="A2953" s="28" t="s">
        <v>38</v>
      </c>
      <c r="B2953" s="47" t="s">
        <v>47</v>
      </c>
      <c r="C2953" s="48">
        <f t="shared" si="506"/>
        <v>6.4220183486238536E-2</v>
      </c>
      <c r="D2953" s="48">
        <f t="shared" si="506"/>
        <v>0.46311475409836067</v>
      </c>
      <c r="E2953" s="48">
        <f t="shared" si="506"/>
        <v>0.25208681135225375</v>
      </c>
      <c r="F2953" s="48">
        <f t="shared" si="506"/>
        <v>0.23817567567567569</v>
      </c>
      <c r="G2953" s="48">
        <f t="shared" si="506"/>
        <v>0.54838709677419351</v>
      </c>
      <c r="H2953" s="48">
        <f t="shared" si="506"/>
        <v>0.36347517730496454</v>
      </c>
      <c r="I2953" s="48">
        <f t="shared" si="506"/>
        <v>0.54891304347826086</v>
      </c>
      <c r="J2953" s="48">
        <f t="shared" si="506"/>
        <v>0.51960784313725494</v>
      </c>
      <c r="K2953" s="48">
        <f t="shared" si="506"/>
        <v>0.68013468013468015</v>
      </c>
      <c r="L2953" s="48">
        <f t="shared" si="506"/>
        <v>0.75151515151515147</v>
      </c>
      <c r="M2953" s="49">
        <v>0.44296304169570339</v>
      </c>
    </row>
    <row r="2954" spans="1:14" ht="16.5" thickBot="1">
      <c r="A2954" s="28" t="s">
        <v>39</v>
      </c>
      <c r="B2954" s="47" t="s">
        <v>47</v>
      </c>
      <c r="C2954" s="48">
        <f t="shared" si="506"/>
        <v>0.41666666666666669</v>
      </c>
      <c r="D2954" s="48">
        <f t="shared" si="506"/>
        <v>0.5862745098039216</v>
      </c>
      <c r="E2954" s="48">
        <f t="shared" si="506"/>
        <v>0.43765903307888043</v>
      </c>
      <c r="F2954" s="48">
        <f t="shared" si="506"/>
        <v>0.7522321428571429</v>
      </c>
      <c r="G2954" s="48">
        <f t="shared" si="506"/>
        <v>0.59866962305986693</v>
      </c>
      <c r="H2954" s="48">
        <f t="shared" si="506"/>
        <v>0.51503759398496241</v>
      </c>
      <c r="I2954" s="48">
        <f t="shared" si="506"/>
        <v>0.58495821727019504</v>
      </c>
      <c r="J2954" s="48">
        <f t="shared" si="506"/>
        <v>0.44176706827309237</v>
      </c>
      <c r="K2954" s="48">
        <f t="shared" si="506"/>
        <v>0.48571428571428571</v>
      </c>
      <c r="L2954" s="48">
        <f t="shared" si="506"/>
        <v>0.24210526315789474</v>
      </c>
      <c r="M2954" s="49">
        <v>0.50610844038669089</v>
      </c>
    </row>
    <row r="2955" spans="1:14" ht="16.5" thickBot="1">
      <c r="A2955" s="28" t="s">
        <v>40</v>
      </c>
      <c r="B2955" s="47" t="s">
        <v>47</v>
      </c>
      <c r="C2955" s="48">
        <f t="shared" si="506"/>
        <v>0.18614718614718614</v>
      </c>
      <c r="D2955" s="48">
        <f t="shared" si="506"/>
        <v>0.58525345622119818</v>
      </c>
      <c r="E2955" s="48">
        <f t="shared" si="506"/>
        <v>0.20853080568720378</v>
      </c>
      <c r="F2955" s="48">
        <f t="shared" si="506"/>
        <v>0.21266968325791855</v>
      </c>
      <c r="G2955" s="48">
        <f t="shared" si="506"/>
        <v>-0.11711711711711711</v>
      </c>
      <c r="H2955" s="48">
        <f t="shared" si="506"/>
        <v>0.27071823204419887</v>
      </c>
      <c r="I2955" s="48">
        <f t="shared" si="506"/>
        <v>0.34883720930232559</v>
      </c>
      <c r="J2955" s="48">
        <f t="shared" si="506"/>
        <v>0.21476510067114093</v>
      </c>
      <c r="K2955" s="48">
        <f t="shared" si="506"/>
        <v>0.2446043165467626</v>
      </c>
      <c r="L2955" s="48">
        <f t="shared" si="506"/>
        <v>0.12698412698412698</v>
      </c>
      <c r="M2955" s="49">
        <v>0.22813929997449439</v>
      </c>
    </row>
    <row r="2956" spans="1:14" ht="16.5" thickBot="1">
      <c r="A2956" s="33" t="s">
        <v>41</v>
      </c>
      <c r="B2956" s="47" t="s">
        <v>47</v>
      </c>
      <c r="C2956" s="48">
        <f t="shared" si="506"/>
        <v>0.70422535211267601</v>
      </c>
      <c r="D2956" s="48">
        <f t="shared" si="506"/>
        <v>0.84042553191489366</v>
      </c>
      <c r="E2956" s="48">
        <f t="shared" si="506"/>
        <v>0.68888888888888888</v>
      </c>
      <c r="F2956" s="48">
        <f t="shared" si="506"/>
        <v>0.32335329341317365</v>
      </c>
      <c r="G2956" s="48">
        <f t="shared" si="506"/>
        <v>0.35632183908045978</v>
      </c>
      <c r="H2956" s="48">
        <f t="shared" si="506"/>
        <v>0.7338709677419355</v>
      </c>
      <c r="I2956" s="48">
        <f t="shared" si="506"/>
        <v>0.71969696969696972</v>
      </c>
      <c r="J2956" s="48">
        <f t="shared" si="506"/>
        <v>0.79761904761904767</v>
      </c>
      <c r="K2956" s="48">
        <f t="shared" si="506"/>
        <v>0.66666666666666663</v>
      </c>
      <c r="L2956" s="48">
        <f>(K2907-L2908)/K2907</f>
        <v>0.2857142857142857</v>
      </c>
      <c r="M2956" s="49">
        <v>0.61167828428489968</v>
      </c>
    </row>
    <row r="2957" spans="1:14" ht="17.25" thickTop="1" thickBot="1">
      <c r="A2957" s="64" t="s">
        <v>42</v>
      </c>
      <c r="B2957" s="51"/>
      <c r="C2957" s="51"/>
      <c r="D2957" s="51"/>
      <c r="E2957" s="51"/>
      <c r="F2957" s="51"/>
      <c r="G2957" s="51">
        <f t="shared" ref="G2957:L2957" si="507">(B2903-G2908)/B2903</f>
        <v>0.82362204724409449</v>
      </c>
      <c r="H2957" s="51">
        <f t="shared" si="507"/>
        <v>0.94230769230769229</v>
      </c>
      <c r="I2957" s="51">
        <f t="shared" si="507"/>
        <v>0.91314553990610325</v>
      </c>
      <c r="J2957" s="51">
        <f t="shared" si="507"/>
        <v>0.97288676236044658</v>
      </c>
      <c r="K2957" s="51">
        <f t="shared" si="507"/>
        <v>0.9371980676328503</v>
      </c>
      <c r="L2957" s="51">
        <f t="shared" si="507"/>
        <v>0.86702127659574468</v>
      </c>
      <c r="M2957" s="49">
        <v>0.90936356434115517</v>
      </c>
    </row>
    <row r="2958" spans="1:14" ht="32.25" thickBot="1">
      <c r="A2958" s="64" t="s">
        <v>67</v>
      </c>
      <c r="B2958" s="53"/>
      <c r="C2958" s="53"/>
      <c r="D2958" s="53"/>
      <c r="E2958" s="53"/>
      <c r="F2958" s="53"/>
      <c r="G2958" s="53"/>
      <c r="H2958" s="53"/>
      <c r="I2958" s="53"/>
      <c r="J2958" s="54"/>
      <c r="K2958" s="54">
        <f>AVERAGE(G2957:K2957)</f>
        <v>0.91783202189023727</v>
      </c>
      <c r="L2958" s="54">
        <f>AVERAGE(H2957:L2957)</f>
        <v>0.92651186776056738</v>
      </c>
      <c r="M2958" s="54"/>
    </row>
    <row r="2959" spans="1:14" ht="15.75">
      <c r="A2959" s="18"/>
      <c r="B2959" s="20"/>
      <c r="C2959" s="20"/>
      <c r="D2959" s="20"/>
      <c r="E2959" s="20"/>
      <c r="F2959" s="20"/>
      <c r="G2959" s="19"/>
      <c r="H2959" s="19"/>
      <c r="I2959" s="19"/>
      <c r="J2959" s="19"/>
      <c r="K2959" s="19"/>
      <c r="L2959" s="19"/>
    </row>
    <row r="2960" spans="1:14" ht="16.5" thickBot="1">
      <c r="A2960" s="50"/>
      <c r="B2960" s="53"/>
      <c r="C2960" s="53"/>
      <c r="D2960" s="53"/>
      <c r="E2960" s="53"/>
      <c r="F2960" s="53"/>
      <c r="G2960" s="53"/>
      <c r="H2960" s="53"/>
      <c r="I2960" s="53"/>
      <c r="J2960" s="54"/>
      <c r="K2960" s="54"/>
      <c r="L2960" s="54"/>
      <c r="M2960" s="54"/>
      <c r="N2960" s="54"/>
    </row>
    <row r="2962" spans="1:12" ht="15.75">
      <c r="A2962" s="1" t="s">
        <v>188</v>
      </c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</row>
    <row r="2963" spans="1:12" ht="16.5" thickBo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</row>
    <row r="2964" spans="1:12" ht="16.5" thickBot="1">
      <c r="A2964" s="3"/>
      <c r="B2964" s="4" t="s">
        <v>1</v>
      </c>
      <c r="C2964" s="4" t="s">
        <v>2</v>
      </c>
      <c r="D2964" s="4" t="s">
        <v>3</v>
      </c>
      <c r="E2964" s="4" t="s">
        <v>4</v>
      </c>
      <c r="F2964" s="4" t="s">
        <v>5</v>
      </c>
      <c r="G2964" s="4" t="s">
        <v>6</v>
      </c>
      <c r="H2964" s="4" t="s">
        <v>7</v>
      </c>
      <c r="I2964" s="4" t="s">
        <v>8</v>
      </c>
      <c r="J2964" s="4" t="s">
        <v>9</v>
      </c>
      <c r="K2964" s="4" t="s">
        <v>10</v>
      </c>
      <c r="L2964" s="4" t="s">
        <v>11</v>
      </c>
    </row>
    <row r="2965" spans="1:12" ht="16.5" thickBot="1">
      <c r="A2965" s="5" t="s">
        <v>12</v>
      </c>
      <c r="B2965" s="6"/>
      <c r="C2965" s="6"/>
      <c r="D2965" s="6"/>
      <c r="E2965" s="6"/>
      <c r="F2965" s="6"/>
      <c r="G2965" s="8"/>
      <c r="H2965" s="8"/>
      <c r="I2965" s="8"/>
      <c r="J2965" s="8"/>
      <c r="K2965" s="8"/>
      <c r="L2965" s="65"/>
    </row>
    <row r="2966" spans="1:12" ht="16.5" thickBot="1">
      <c r="A2966" s="5">
        <v>1</v>
      </c>
      <c r="B2966" s="6"/>
      <c r="C2966" s="6"/>
      <c r="D2966" s="6"/>
      <c r="E2966" s="6"/>
      <c r="F2966" s="7"/>
      <c r="G2966" s="8"/>
      <c r="H2966" s="8"/>
      <c r="I2966" s="8"/>
      <c r="J2966" s="8"/>
      <c r="K2966" s="8"/>
      <c r="L2966" s="65"/>
    </row>
    <row r="2967" spans="1:12" ht="16.5" thickBot="1">
      <c r="A2967" s="5">
        <v>2</v>
      </c>
      <c r="J2967" s="6" t="s">
        <v>243</v>
      </c>
    </row>
    <row r="2968" spans="1:12" ht="16.5" thickBot="1">
      <c r="A2968" s="5">
        <v>3</v>
      </c>
      <c r="B2968" s="6" t="s">
        <v>243</v>
      </c>
      <c r="C2968" s="6" t="s">
        <v>243</v>
      </c>
      <c r="D2968" s="6" t="s">
        <v>243</v>
      </c>
      <c r="E2968" s="6" t="s">
        <v>243</v>
      </c>
    </row>
    <row r="2969" spans="1:12" ht="16.5" thickBot="1">
      <c r="A2969" s="5">
        <v>4</v>
      </c>
      <c r="B2969" s="6" t="s">
        <v>243</v>
      </c>
      <c r="C2969" s="6">
        <v>19</v>
      </c>
      <c r="D2969" s="6" t="s">
        <v>243</v>
      </c>
      <c r="E2969" s="6" t="s">
        <v>243</v>
      </c>
      <c r="F2969" s="6">
        <v>15</v>
      </c>
      <c r="G2969" s="6" t="s">
        <v>243</v>
      </c>
      <c r="H2969" s="6">
        <v>53</v>
      </c>
      <c r="K2969" s="6">
        <v>10</v>
      </c>
      <c r="L2969" s="6">
        <v>19</v>
      </c>
    </row>
    <row r="2970" spans="1:12" ht="16.5" thickBot="1">
      <c r="A2970" s="5">
        <v>5</v>
      </c>
      <c r="B2970" s="6">
        <v>331</v>
      </c>
      <c r="C2970" s="6">
        <v>321</v>
      </c>
      <c r="D2970" s="6">
        <v>271</v>
      </c>
      <c r="E2970" s="6">
        <v>337</v>
      </c>
      <c r="F2970" s="6">
        <v>287</v>
      </c>
      <c r="G2970" s="6">
        <v>295</v>
      </c>
      <c r="H2970" s="6">
        <v>268</v>
      </c>
      <c r="I2970" s="6">
        <v>247</v>
      </c>
      <c r="J2970" s="6">
        <v>239</v>
      </c>
      <c r="K2970" s="6">
        <v>261</v>
      </c>
      <c r="L2970" s="6">
        <v>205</v>
      </c>
    </row>
    <row r="2971" spans="1:12" ht="16.5" thickBot="1">
      <c r="A2971" s="5">
        <v>6</v>
      </c>
      <c r="B2971" s="6">
        <v>384</v>
      </c>
      <c r="C2971" s="6">
        <v>349</v>
      </c>
      <c r="D2971" s="6">
        <v>334</v>
      </c>
      <c r="E2971" s="6">
        <v>309</v>
      </c>
      <c r="F2971" s="6">
        <v>320</v>
      </c>
      <c r="G2971" s="6">
        <v>284</v>
      </c>
      <c r="H2971" s="6">
        <v>302</v>
      </c>
      <c r="I2971" s="6">
        <v>266</v>
      </c>
      <c r="J2971" s="6">
        <v>251</v>
      </c>
      <c r="K2971" s="6">
        <v>247</v>
      </c>
      <c r="L2971" s="6">
        <v>256</v>
      </c>
    </row>
    <row r="2972" spans="1:12" ht="16.5" thickBot="1">
      <c r="A2972" s="5">
        <v>7</v>
      </c>
      <c r="B2972" s="6">
        <v>428</v>
      </c>
      <c r="C2972" s="6">
        <v>375</v>
      </c>
      <c r="D2972" s="6">
        <v>343</v>
      </c>
      <c r="E2972" s="6">
        <v>367</v>
      </c>
      <c r="F2972" s="6">
        <v>292</v>
      </c>
      <c r="G2972" s="6">
        <v>317</v>
      </c>
      <c r="H2972" s="6">
        <v>296</v>
      </c>
      <c r="I2972" s="6">
        <v>285</v>
      </c>
      <c r="J2972" s="6">
        <v>258</v>
      </c>
      <c r="K2972" s="6">
        <v>282</v>
      </c>
      <c r="L2972" s="6">
        <v>277</v>
      </c>
    </row>
    <row r="2973" spans="1:12" ht="16.5" thickBot="1">
      <c r="A2973" s="5">
        <v>8</v>
      </c>
      <c r="B2973" s="6">
        <v>403</v>
      </c>
      <c r="C2973" s="6">
        <v>419</v>
      </c>
      <c r="D2973" s="6">
        <v>264</v>
      </c>
      <c r="E2973" s="6">
        <v>265</v>
      </c>
      <c r="F2973" s="6">
        <v>358</v>
      </c>
      <c r="G2973" s="6">
        <v>203</v>
      </c>
      <c r="H2973" s="6">
        <v>301</v>
      </c>
      <c r="I2973" s="6">
        <v>243</v>
      </c>
      <c r="J2973" s="6">
        <v>221</v>
      </c>
      <c r="K2973" s="6">
        <v>310</v>
      </c>
      <c r="L2973" s="6">
        <v>299</v>
      </c>
    </row>
    <row r="2974" spans="1:12" ht="16.5" thickBot="1">
      <c r="A2974" s="5">
        <v>9</v>
      </c>
      <c r="B2974" s="6">
        <v>324</v>
      </c>
      <c r="C2974" s="6">
        <v>352</v>
      </c>
      <c r="D2974" s="6">
        <v>343</v>
      </c>
      <c r="E2974" s="6">
        <v>202</v>
      </c>
      <c r="F2974" s="6">
        <v>276</v>
      </c>
      <c r="G2974" s="6">
        <v>116</v>
      </c>
      <c r="H2974" s="6">
        <v>122</v>
      </c>
      <c r="I2974" s="6">
        <v>120</v>
      </c>
      <c r="J2974" s="6">
        <v>131</v>
      </c>
      <c r="K2974" s="6">
        <v>203</v>
      </c>
      <c r="L2974" s="6">
        <v>154</v>
      </c>
    </row>
    <row r="2975" spans="1:12" ht="16.5" thickBot="1">
      <c r="A2975" s="5">
        <v>10</v>
      </c>
      <c r="B2975" s="6">
        <v>235</v>
      </c>
      <c r="C2975" s="6">
        <v>285</v>
      </c>
      <c r="D2975" s="6">
        <v>328</v>
      </c>
      <c r="E2975" s="6">
        <v>312</v>
      </c>
      <c r="F2975" s="6">
        <v>228</v>
      </c>
      <c r="G2975" s="6">
        <v>77</v>
      </c>
      <c r="H2975" s="6">
        <v>128</v>
      </c>
      <c r="I2975" s="6">
        <v>98</v>
      </c>
      <c r="J2975" s="6">
        <v>97</v>
      </c>
      <c r="K2975" s="6">
        <v>46</v>
      </c>
      <c r="L2975" s="6">
        <v>108</v>
      </c>
    </row>
    <row r="2976" spans="1:12" ht="16.5" thickBot="1">
      <c r="A2976" s="5">
        <v>11</v>
      </c>
      <c r="B2976" s="6">
        <v>143</v>
      </c>
      <c r="C2976" s="6">
        <v>178</v>
      </c>
      <c r="D2976" s="6">
        <v>180</v>
      </c>
      <c r="E2976" s="6">
        <v>195</v>
      </c>
      <c r="F2976" s="6">
        <v>111</v>
      </c>
      <c r="G2976" s="6">
        <v>32</v>
      </c>
      <c r="H2976" s="6">
        <v>75</v>
      </c>
      <c r="I2976" s="6">
        <v>61</v>
      </c>
      <c r="J2976" s="6">
        <v>26</v>
      </c>
      <c r="K2976" s="6">
        <v>37</v>
      </c>
      <c r="L2976" s="6">
        <v>71</v>
      </c>
    </row>
    <row r="2977" spans="1:13" ht="16.5" thickBot="1">
      <c r="A2977" s="5">
        <v>12</v>
      </c>
      <c r="B2977" s="6">
        <v>57</v>
      </c>
      <c r="C2977" s="6">
        <v>81</v>
      </c>
      <c r="D2977" s="6">
        <v>103</v>
      </c>
      <c r="E2977" s="6">
        <v>113</v>
      </c>
      <c r="F2977" s="6">
        <v>27</v>
      </c>
      <c r="G2977" s="6" t="s">
        <v>243</v>
      </c>
      <c r="H2977" s="6">
        <v>26</v>
      </c>
      <c r="I2977" s="6">
        <v>12</v>
      </c>
      <c r="J2977" s="6">
        <v>16</v>
      </c>
      <c r="K2977" s="6" t="s">
        <v>243</v>
      </c>
      <c r="L2977" s="6">
        <v>25</v>
      </c>
    </row>
    <row r="2978" spans="1:13" ht="16.5" thickBot="1">
      <c r="A2978" s="5" t="s">
        <v>13</v>
      </c>
      <c r="B2978" s="6"/>
      <c r="C2978" s="6"/>
      <c r="D2978" s="6"/>
      <c r="E2978" s="6"/>
      <c r="F2978" s="55"/>
      <c r="G2978" s="8"/>
      <c r="H2978" s="8"/>
      <c r="I2978" s="8"/>
      <c r="J2978" s="8"/>
      <c r="K2978" s="8"/>
      <c r="L2978" s="9"/>
    </row>
    <row r="2979" spans="1:13" ht="32.25" thickBot="1">
      <c r="A2979" s="10" t="s">
        <v>14</v>
      </c>
      <c r="B2979" s="11">
        <v>2315</v>
      </c>
      <c r="C2979" s="6" t="s">
        <v>243</v>
      </c>
      <c r="D2979" s="11">
        <v>2175</v>
      </c>
      <c r="E2979" s="11">
        <v>2109</v>
      </c>
      <c r="F2979" s="11">
        <v>1914</v>
      </c>
      <c r="G2979" s="11">
        <v>1337</v>
      </c>
      <c r="H2979" s="11">
        <v>1571</v>
      </c>
      <c r="I2979" s="11">
        <v>1332</v>
      </c>
      <c r="J2979" s="6" t="s">
        <v>243</v>
      </c>
      <c r="K2979" s="6" t="s">
        <v>243</v>
      </c>
      <c r="L2979" s="11">
        <v>1414</v>
      </c>
    </row>
    <row r="2980" spans="1:13" ht="48" thickBot="1">
      <c r="A2980" s="10" t="s">
        <v>15</v>
      </c>
      <c r="B2980" s="56"/>
      <c r="C2980" s="12" t="e">
        <f t="shared" ref="C2980:L2980" si="508">((C2979-B2979)/B2979)</f>
        <v>#VALUE!</v>
      </c>
      <c r="D2980" s="12" t="e">
        <f t="shared" si="508"/>
        <v>#VALUE!</v>
      </c>
      <c r="E2980" s="12">
        <f t="shared" si="508"/>
        <v>-3.0344827586206897E-2</v>
      </c>
      <c r="F2980" s="12">
        <f t="shared" si="508"/>
        <v>-9.2460881934566141E-2</v>
      </c>
      <c r="G2980" s="12">
        <f t="shared" si="508"/>
        <v>-0.30146290491118077</v>
      </c>
      <c r="H2980" s="12">
        <f t="shared" si="508"/>
        <v>0.17501869857890801</v>
      </c>
      <c r="I2980" s="12">
        <f t="shared" si="508"/>
        <v>-0.15213239974538512</v>
      </c>
      <c r="J2980" s="12" t="e">
        <f t="shared" si="508"/>
        <v>#VALUE!</v>
      </c>
      <c r="K2980" s="12" t="e">
        <f t="shared" si="508"/>
        <v>#VALUE!</v>
      </c>
      <c r="L2980" s="12" t="e">
        <f t="shared" si="508"/>
        <v>#VALUE!</v>
      </c>
    </row>
    <row r="2981" spans="1:13" ht="48" thickBot="1">
      <c r="A2981" s="10" t="s">
        <v>16</v>
      </c>
      <c r="B2981" s="12"/>
      <c r="C2981" s="12"/>
      <c r="D2981" s="12"/>
      <c r="E2981" s="12"/>
      <c r="F2981" s="13"/>
      <c r="G2981" s="13">
        <f t="shared" ref="G2981:L2981" si="509">(G2979-B2979)/B2979</f>
        <v>-0.42246220302375809</v>
      </c>
      <c r="H2981" s="13" t="e">
        <f t="shared" si="509"/>
        <v>#VALUE!</v>
      </c>
      <c r="I2981" s="13">
        <f t="shared" si="509"/>
        <v>-0.38758620689655171</v>
      </c>
      <c r="J2981" s="13" t="e">
        <f t="shared" si="509"/>
        <v>#VALUE!</v>
      </c>
      <c r="K2981" s="13" t="e">
        <f t="shared" si="509"/>
        <v>#VALUE!</v>
      </c>
      <c r="L2981" s="13">
        <f t="shared" si="509"/>
        <v>5.7591623036649213E-2</v>
      </c>
    </row>
    <row r="2982" spans="1:13" ht="48" thickBot="1">
      <c r="A2982" s="10" t="s">
        <v>17</v>
      </c>
      <c r="B2982" s="12"/>
      <c r="C2982" s="12"/>
      <c r="D2982" s="12"/>
      <c r="E2982" s="12"/>
      <c r="F2982" s="12"/>
      <c r="G2982" s="12"/>
      <c r="H2982" s="12"/>
      <c r="I2982" s="12"/>
      <c r="J2982" s="12"/>
      <c r="K2982" s="13"/>
      <c r="L2982" s="13">
        <f>(L2979-B2979)/B2979</f>
        <v>-0.38920086393088554</v>
      </c>
    </row>
    <row r="2983" spans="1:13" ht="32.25" thickBot="1">
      <c r="A2983" s="10" t="s">
        <v>18</v>
      </c>
      <c r="B2983" s="14">
        <v>6632</v>
      </c>
      <c r="C2983" s="14">
        <v>6235</v>
      </c>
      <c r="D2983" s="14">
        <v>6038</v>
      </c>
      <c r="E2983" s="14">
        <v>5695</v>
      </c>
      <c r="F2983" s="14">
        <v>5640</v>
      </c>
      <c r="G2983" s="67">
        <v>5549</v>
      </c>
      <c r="H2983" s="67">
        <v>5481</v>
      </c>
      <c r="I2983" s="67">
        <v>5380</v>
      </c>
      <c r="J2983" s="67">
        <v>4999</v>
      </c>
      <c r="K2983" s="67">
        <v>4953</v>
      </c>
      <c r="L2983" s="68">
        <v>4963</v>
      </c>
    </row>
    <row r="2984" spans="1:13" ht="63.75" thickBot="1">
      <c r="A2984" s="10" t="s">
        <v>19</v>
      </c>
      <c r="B2984" s="16"/>
      <c r="C2984" s="12">
        <f t="shared" ref="C2984:L2984" si="510">(C2983-B2983)/B2983</f>
        <v>-5.986127864897467E-2</v>
      </c>
      <c r="D2984" s="12">
        <f t="shared" si="510"/>
        <v>-3.1595829991980753E-2</v>
      </c>
      <c r="E2984" s="12">
        <f t="shared" si="510"/>
        <v>-5.680688969857569E-2</v>
      </c>
      <c r="F2984" s="12">
        <f t="shared" si="510"/>
        <v>-9.6575943810359964E-3</v>
      </c>
      <c r="G2984" s="12">
        <f t="shared" si="510"/>
        <v>-1.6134751773049644E-2</v>
      </c>
      <c r="H2984" s="12">
        <f t="shared" si="510"/>
        <v>-1.2254460263110471E-2</v>
      </c>
      <c r="I2984" s="12">
        <f t="shared" si="510"/>
        <v>-1.8427294289363256E-2</v>
      </c>
      <c r="J2984" s="12">
        <f t="shared" si="510"/>
        <v>-7.0817843866171001E-2</v>
      </c>
      <c r="K2984" s="12">
        <f t="shared" si="510"/>
        <v>-9.2018403680736143E-3</v>
      </c>
      <c r="L2984" s="12">
        <f t="shared" si="510"/>
        <v>2.0189783969311527E-3</v>
      </c>
    </row>
    <row r="2985" spans="1:13" ht="63.75" thickBot="1">
      <c r="A2985" s="10" t="s">
        <v>20</v>
      </c>
      <c r="B2985" s="16"/>
      <c r="C2985" s="17"/>
      <c r="D2985" s="17"/>
      <c r="E2985" s="17"/>
      <c r="F2985" s="17"/>
      <c r="G2985" s="12">
        <f t="shared" ref="G2985:L2985" si="511">(G2983-B2983)/B2983</f>
        <v>-0.16329915560916766</v>
      </c>
      <c r="H2985" s="12">
        <f t="shared" si="511"/>
        <v>-0.12093023255813953</v>
      </c>
      <c r="I2985" s="12">
        <f t="shared" si="511"/>
        <v>-0.10897648227890029</v>
      </c>
      <c r="J2985" s="12">
        <f t="shared" si="511"/>
        <v>-0.12221246707638279</v>
      </c>
      <c r="K2985" s="12">
        <f t="shared" si="511"/>
        <v>-0.12180851063829787</v>
      </c>
      <c r="L2985" s="12">
        <f t="shared" si="511"/>
        <v>-0.10560461344386377</v>
      </c>
    </row>
    <row r="2986" spans="1:13" ht="63.75" thickBot="1">
      <c r="A2986" s="10" t="s">
        <v>21</v>
      </c>
      <c r="B2986" s="16"/>
      <c r="C2986" s="17"/>
      <c r="D2986" s="17"/>
      <c r="E2986" s="17"/>
      <c r="F2986" s="17"/>
      <c r="G2986" s="12"/>
      <c r="H2986" s="12"/>
      <c r="I2986" s="12"/>
      <c r="J2986" s="12"/>
      <c r="K2986" s="12"/>
      <c r="L2986" s="12">
        <f>(L2983-B2983)/B2983</f>
        <v>-0.25165862484921592</v>
      </c>
    </row>
    <row r="2987" spans="1:13" ht="32.25" thickBot="1">
      <c r="A2987" s="10" t="s">
        <v>22</v>
      </c>
      <c r="B2987" s="12">
        <f t="shared" ref="B2987:L2987" si="512">B2979/B2983</f>
        <v>0.34906513872135103</v>
      </c>
      <c r="C2987" s="12" t="e">
        <f t="shared" si="512"/>
        <v>#VALUE!</v>
      </c>
      <c r="D2987" s="12">
        <f t="shared" si="512"/>
        <v>0.36021861543557471</v>
      </c>
      <c r="E2987" s="12">
        <f t="shared" si="512"/>
        <v>0.37032484635645302</v>
      </c>
      <c r="F2987" s="12">
        <f t="shared" si="512"/>
        <v>0.33936170212765959</v>
      </c>
      <c r="G2987" s="12">
        <f t="shared" si="512"/>
        <v>0.24094431429086322</v>
      </c>
      <c r="H2987" s="12">
        <f t="shared" si="512"/>
        <v>0.28662652800583838</v>
      </c>
      <c r="I2987" s="12">
        <f t="shared" si="512"/>
        <v>0.24758364312267658</v>
      </c>
      <c r="J2987" s="12" t="e">
        <f t="shared" si="512"/>
        <v>#VALUE!</v>
      </c>
      <c r="K2987" s="12" t="e">
        <f t="shared" si="512"/>
        <v>#VALUE!</v>
      </c>
      <c r="L2987" s="12">
        <f t="shared" si="512"/>
        <v>0.28490832157968971</v>
      </c>
    </row>
    <row r="2988" spans="1:13" ht="63">
      <c r="A2988" s="18" t="s">
        <v>23</v>
      </c>
      <c r="B2988" s="19"/>
      <c r="C2988" s="19" t="e">
        <f t="shared" ref="C2988:K2988" si="513">(C2987-B2987)</f>
        <v>#VALUE!</v>
      </c>
      <c r="D2988" s="19" t="e">
        <f t="shared" si="513"/>
        <v>#VALUE!</v>
      </c>
      <c r="E2988" s="19">
        <f t="shared" si="513"/>
        <v>1.0106230920878312E-2</v>
      </c>
      <c r="F2988" s="19">
        <f t="shared" si="513"/>
        <v>-3.0963144228793427E-2</v>
      </c>
      <c r="G2988" s="19">
        <f t="shared" si="513"/>
        <v>-9.8417387836796377E-2</v>
      </c>
      <c r="H2988" s="19">
        <f t="shared" si="513"/>
        <v>4.5682213714975162E-2</v>
      </c>
      <c r="I2988" s="19">
        <f t="shared" si="513"/>
        <v>-3.9042884883161794E-2</v>
      </c>
      <c r="J2988" s="19" t="e">
        <f t="shared" si="513"/>
        <v>#VALUE!</v>
      </c>
      <c r="K2988" s="19" t="e">
        <f t="shared" si="513"/>
        <v>#VALUE!</v>
      </c>
      <c r="L2988" s="19" t="e">
        <f>(L2987-K2987)</f>
        <v>#VALUE!</v>
      </c>
    </row>
    <row r="2989" spans="1:13" ht="63">
      <c r="A2989" s="18" t="s">
        <v>24</v>
      </c>
      <c r="B2989" s="19"/>
      <c r="C2989" s="19"/>
      <c r="D2989" s="19"/>
      <c r="E2989" s="19"/>
      <c r="F2989" s="19"/>
      <c r="G2989" s="19">
        <f>G2987-B2987</f>
        <v>-0.10812082443048782</v>
      </c>
      <c r="H2989" s="19" t="e">
        <f t="shared" ref="H2989:K2989" si="514">H2987-C2987</f>
        <v>#VALUE!</v>
      </c>
      <c r="I2989" s="19">
        <f t="shared" si="514"/>
        <v>-0.11263497231289812</v>
      </c>
      <c r="J2989" s="19" t="e">
        <f t="shared" si="514"/>
        <v>#VALUE!</v>
      </c>
      <c r="K2989" s="19" t="e">
        <f t="shared" si="514"/>
        <v>#VALUE!</v>
      </c>
      <c r="L2989" s="19">
        <f>L2987-G2987</f>
        <v>4.396400728882649E-2</v>
      </c>
    </row>
    <row r="2990" spans="1:13" ht="63">
      <c r="A2990" s="18" t="s">
        <v>25</v>
      </c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>
        <f>L2987-B2987</f>
        <v>-6.4156817141661326E-2</v>
      </c>
    </row>
    <row r="2991" spans="1:13" ht="15.75">
      <c r="A2991" s="18"/>
      <c r="B2991" s="20"/>
      <c r="C2991" s="20"/>
      <c r="D2991" s="20"/>
      <c r="E2991" s="20"/>
      <c r="F2991" s="20"/>
      <c r="G2991" s="19"/>
      <c r="H2991" s="19"/>
      <c r="I2991" s="19"/>
      <c r="J2991" s="19"/>
      <c r="K2991" s="19"/>
      <c r="L2991" s="19"/>
    </row>
    <row r="2992" spans="1:13" ht="15.75">
      <c r="A2992" s="21" t="s">
        <v>189</v>
      </c>
      <c r="B2992" s="21"/>
      <c r="C2992" s="21"/>
      <c r="D2992" s="21"/>
      <c r="E2992" s="21"/>
      <c r="F2992" s="21"/>
      <c r="G2992" s="22"/>
      <c r="H2992" s="22"/>
      <c r="I2992" s="22"/>
      <c r="J2992" s="22"/>
      <c r="K2992" s="22"/>
      <c r="L2992" s="22"/>
      <c r="M2992" s="23"/>
    </row>
    <row r="2993" spans="1:13" ht="16.5" thickBot="1">
      <c r="A2993" s="24"/>
      <c r="B2993" s="22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3"/>
    </row>
    <row r="2994" spans="1:13" ht="32.25" thickBot="1">
      <c r="A2994" s="57" t="s">
        <v>27</v>
      </c>
      <c r="B2994" s="4" t="s">
        <v>52</v>
      </c>
      <c r="C2994" s="4" t="s">
        <v>53</v>
      </c>
      <c r="D2994" s="4" t="s">
        <v>54</v>
      </c>
      <c r="E2994" s="4" t="s">
        <v>55</v>
      </c>
      <c r="F2994" s="4" t="s">
        <v>56</v>
      </c>
      <c r="G2994" s="4" t="s">
        <v>57</v>
      </c>
      <c r="H2994" s="4" t="s">
        <v>58</v>
      </c>
      <c r="I2994" s="4" t="s">
        <v>59</v>
      </c>
      <c r="J2994" s="4" t="s">
        <v>60</v>
      </c>
      <c r="K2994" s="4" t="s">
        <v>61</v>
      </c>
      <c r="L2994" s="4" t="s">
        <v>62</v>
      </c>
      <c r="M2994" s="58" t="s">
        <v>28</v>
      </c>
    </row>
    <row r="2995" spans="1:13" ht="16.5" thickBot="1">
      <c r="A2995" s="28" t="s">
        <v>29</v>
      </c>
      <c r="B2995" s="29" t="s">
        <v>47</v>
      </c>
      <c r="C2995" s="29"/>
      <c r="D2995" s="29"/>
      <c r="E2995" s="29"/>
      <c r="F2995" s="29"/>
      <c r="G2995" s="29"/>
      <c r="H2995" s="29"/>
      <c r="I2995" s="29"/>
      <c r="J2995" s="29"/>
      <c r="K2995" s="29"/>
      <c r="L2995" s="29"/>
      <c r="M2995" s="30"/>
    </row>
    <row r="2996" spans="1:13" ht="16.5" thickBot="1">
      <c r="A2996" s="28" t="s">
        <v>30</v>
      </c>
      <c r="B2996" s="59" t="s">
        <v>43</v>
      </c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2"/>
    </row>
    <row r="2997" spans="1:13" ht="16.5" thickBot="1">
      <c r="A2997" s="28" t="s">
        <v>31</v>
      </c>
      <c r="B2997" s="59" t="s">
        <v>43</v>
      </c>
      <c r="C2997" s="34"/>
      <c r="D2997" s="34"/>
      <c r="E2997" s="34"/>
      <c r="F2997" s="34"/>
      <c r="G2997" s="34"/>
      <c r="H2997" s="34"/>
      <c r="I2997" s="34"/>
      <c r="J2997" s="34" t="e">
        <f>I2966-J2967</f>
        <v>#VALUE!</v>
      </c>
      <c r="K2997" s="34"/>
      <c r="L2997" s="34"/>
      <c r="M2997" s="6" t="s">
        <v>243</v>
      </c>
    </row>
    <row r="2998" spans="1:13" ht="16.5" thickBot="1">
      <c r="A2998" s="28" t="s">
        <v>32</v>
      </c>
      <c r="B2998" s="59" t="s">
        <v>43</v>
      </c>
      <c r="C2998" s="34" t="e">
        <f t="shared" ref="C2998:L3007" si="515">B2967-C2968</f>
        <v>#VALUE!</v>
      </c>
      <c r="D2998" s="34" t="e">
        <f t="shared" si="515"/>
        <v>#VALUE!</v>
      </c>
      <c r="E2998" s="34" t="e">
        <f t="shared" si="515"/>
        <v>#VALUE!</v>
      </c>
      <c r="F2998" s="34"/>
      <c r="G2998" s="34"/>
      <c r="H2998" s="34"/>
      <c r="I2998" s="34"/>
      <c r="J2998" s="34"/>
      <c r="K2998" s="34" t="e">
        <f t="shared" si="515"/>
        <v>#VALUE!</v>
      </c>
      <c r="L2998" s="34"/>
      <c r="M2998" s="32">
        <v>-3.75</v>
      </c>
    </row>
    <row r="2999" spans="1:13" ht="16.5" thickBot="1">
      <c r="A2999" s="28" t="s">
        <v>33</v>
      </c>
      <c r="B2999" s="59" t="s">
        <v>43</v>
      </c>
      <c r="C2999" s="34" t="e">
        <f t="shared" si="515"/>
        <v>#VALUE!</v>
      </c>
      <c r="D2999" s="34" t="e">
        <f t="shared" si="515"/>
        <v>#VALUE!</v>
      </c>
      <c r="E2999" s="34" t="e">
        <f t="shared" si="515"/>
        <v>#VALUE!</v>
      </c>
      <c r="F2999" s="34" t="e">
        <f t="shared" si="515"/>
        <v>#VALUE!</v>
      </c>
      <c r="G2999" s="34" t="e">
        <f t="shared" si="515"/>
        <v>#VALUE!</v>
      </c>
      <c r="H2999" s="34">
        <f t="shared" si="515"/>
        <v>-53</v>
      </c>
      <c r="I2999" s="34"/>
      <c r="J2999" s="34"/>
      <c r="K2999" s="34">
        <f t="shared" si="515"/>
        <v>-10</v>
      </c>
      <c r="L2999" s="34">
        <f t="shared" si="515"/>
        <v>-19</v>
      </c>
      <c r="M2999" s="32">
        <v>-14</v>
      </c>
    </row>
    <row r="3000" spans="1:13" ht="16.5" thickBot="1">
      <c r="A3000" s="28" t="s">
        <v>34</v>
      </c>
      <c r="B3000" s="59" t="s">
        <v>43</v>
      </c>
      <c r="C3000" s="34" t="e">
        <f t="shared" si="515"/>
        <v>#VALUE!</v>
      </c>
      <c r="D3000" s="34">
        <f t="shared" si="515"/>
        <v>-252</v>
      </c>
      <c r="E3000" s="34" t="e">
        <f t="shared" si="515"/>
        <v>#VALUE!</v>
      </c>
      <c r="F3000" s="34" t="e">
        <f t="shared" si="515"/>
        <v>#VALUE!</v>
      </c>
      <c r="G3000" s="34">
        <f t="shared" si="515"/>
        <v>-280</v>
      </c>
      <c r="H3000" s="34" t="e">
        <f t="shared" si="515"/>
        <v>#VALUE!</v>
      </c>
      <c r="I3000" s="34">
        <f t="shared" si="515"/>
        <v>-194</v>
      </c>
      <c r="J3000" s="34">
        <f t="shared" si="515"/>
        <v>-239</v>
      </c>
      <c r="K3000" s="34">
        <f t="shared" si="515"/>
        <v>-261</v>
      </c>
      <c r="L3000" s="34">
        <f t="shared" si="515"/>
        <v>-195</v>
      </c>
      <c r="M3000" s="32">
        <v>-261.2</v>
      </c>
    </row>
    <row r="3001" spans="1:13" ht="16.5" thickBot="1">
      <c r="A3001" s="28" t="s">
        <v>35</v>
      </c>
      <c r="B3001" s="59" t="s">
        <v>43</v>
      </c>
      <c r="C3001" s="34">
        <f t="shared" si="515"/>
        <v>-18</v>
      </c>
      <c r="D3001" s="34">
        <f t="shared" si="515"/>
        <v>-13</v>
      </c>
      <c r="E3001" s="34">
        <f t="shared" si="515"/>
        <v>-38</v>
      </c>
      <c r="F3001" s="34">
        <f t="shared" si="515"/>
        <v>17</v>
      </c>
      <c r="G3001" s="34">
        <f t="shared" si="515"/>
        <v>3</v>
      </c>
      <c r="H3001" s="34">
        <f t="shared" si="515"/>
        <v>-7</v>
      </c>
      <c r="I3001" s="34">
        <f t="shared" si="515"/>
        <v>2</v>
      </c>
      <c r="J3001" s="34">
        <f t="shared" si="515"/>
        <v>-4</v>
      </c>
      <c r="K3001" s="34">
        <f t="shared" si="515"/>
        <v>-8</v>
      </c>
      <c r="L3001" s="34">
        <f t="shared" si="515"/>
        <v>5</v>
      </c>
      <c r="M3001" s="32">
        <v>-6.1</v>
      </c>
    </row>
    <row r="3002" spans="1:13" ht="16.5" thickBot="1">
      <c r="A3002" s="28" t="s">
        <v>36</v>
      </c>
      <c r="B3002" s="59" t="s">
        <v>43</v>
      </c>
      <c r="C3002" s="34">
        <f t="shared" si="515"/>
        <v>9</v>
      </c>
      <c r="D3002" s="34">
        <f t="shared" si="515"/>
        <v>6</v>
      </c>
      <c r="E3002" s="34">
        <f t="shared" si="515"/>
        <v>-33</v>
      </c>
      <c r="F3002" s="34">
        <f t="shared" si="515"/>
        <v>17</v>
      </c>
      <c r="G3002" s="34">
        <f t="shared" si="515"/>
        <v>3</v>
      </c>
      <c r="H3002" s="34">
        <f t="shared" si="515"/>
        <v>-12</v>
      </c>
      <c r="I3002" s="34">
        <f t="shared" si="515"/>
        <v>17</v>
      </c>
      <c r="J3002" s="34">
        <f t="shared" si="515"/>
        <v>8</v>
      </c>
      <c r="K3002" s="34">
        <f t="shared" si="515"/>
        <v>-31</v>
      </c>
      <c r="L3002" s="34">
        <f t="shared" si="515"/>
        <v>-30</v>
      </c>
      <c r="M3002" s="32">
        <v>-4.5999999999999996</v>
      </c>
    </row>
    <row r="3003" spans="1:13" ht="16.5" thickBot="1">
      <c r="A3003" s="28" t="s">
        <v>37</v>
      </c>
      <c r="B3003" s="59" t="s">
        <v>43</v>
      </c>
      <c r="C3003" s="34">
        <f t="shared" si="515"/>
        <v>9</v>
      </c>
      <c r="D3003" s="34">
        <f t="shared" si="515"/>
        <v>111</v>
      </c>
      <c r="E3003" s="34">
        <f t="shared" si="515"/>
        <v>78</v>
      </c>
      <c r="F3003" s="34">
        <f t="shared" si="515"/>
        <v>9</v>
      </c>
      <c r="G3003" s="34">
        <f t="shared" si="515"/>
        <v>89</v>
      </c>
      <c r="H3003" s="34">
        <f t="shared" si="515"/>
        <v>16</v>
      </c>
      <c r="I3003" s="34">
        <f t="shared" si="515"/>
        <v>53</v>
      </c>
      <c r="J3003" s="34">
        <f t="shared" si="515"/>
        <v>64</v>
      </c>
      <c r="K3003" s="34">
        <f t="shared" si="515"/>
        <v>-52</v>
      </c>
      <c r="L3003" s="34">
        <f t="shared" si="515"/>
        <v>-17</v>
      </c>
      <c r="M3003" s="32">
        <v>36</v>
      </c>
    </row>
    <row r="3004" spans="1:13" ht="16.5" thickBot="1">
      <c r="A3004" s="28" t="s">
        <v>38</v>
      </c>
      <c r="B3004" s="59" t="s">
        <v>43</v>
      </c>
      <c r="C3004" s="34">
        <f t="shared" si="515"/>
        <v>51</v>
      </c>
      <c r="D3004" s="34">
        <f t="shared" si="515"/>
        <v>76</v>
      </c>
      <c r="E3004" s="34">
        <f t="shared" si="515"/>
        <v>62</v>
      </c>
      <c r="F3004" s="34">
        <f t="shared" si="515"/>
        <v>-11</v>
      </c>
      <c r="G3004" s="34">
        <f t="shared" si="515"/>
        <v>242</v>
      </c>
      <c r="H3004" s="34">
        <f t="shared" si="515"/>
        <v>81</v>
      </c>
      <c r="I3004" s="34">
        <f t="shared" si="515"/>
        <v>181</v>
      </c>
      <c r="J3004" s="34">
        <f t="shared" si="515"/>
        <v>112</v>
      </c>
      <c r="K3004" s="34">
        <f t="shared" si="515"/>
        <v>18</v>
      </c>
      <c r="L3004" s="34">
        <f t="shared" si="515"/>
        <v>156</v>
      </c>
      <c r="M3004" s="32">
        <v>96.8</v>
      </c>
    </row>
    <row r="3005" spans="1:13" ht="16.5" thickBot="1">
      <c r="A3005" s="28" t="s">
        <v>39</v>
      </c>
      <c r="B3005" s="59" t="s">
        <v>43</v>
      </c>
      <c r="C3005" s="34">
        <f t="shared" si="515"/>
        <v>39</v>
      </c>
      <c r="D3005" s="34">
        <f t="shared" si="515"/>
        <v>24</v>
      </c>
      <c r="E3005" s="34">
        <f t="shared" si="515"/>
        <v>31</v>
      </c>
      <c r="F3005" s="34">
        <f t="shared" si="515"/>
        <v>-26</v>
      </c>
      <c r="G3005" s="34">
        <f t="shared" si="515"/>
        <v>199</v>
      </c>
      <c r="H3005" s="34">
        <f t="shared" si="515"/>
        <v>-12</v>
      </c>
      <c r="I3005" s="34">
        <f t="shared" si="515"/>
        <v>24</v>
      </c>
      <c r="J3005" s="34">
        <f t="shared" si="515"/>
        <v>23</v>
      </c>
      <c r="K3005" s="34">
        <f t="shared" si="515"/>
        <v>85</v>
      </c>
      <c r="L3005" s="34">
        <f t="shared" si="515"/>
        <v>95</v>
      </c>
      <c r="M3005" s="32">
        <v>48.2</v>
      </c>
    </row>
    <row r="3006" spans="1:13" ht="16.5" thickBot="1">
      <c r="A3006" s="28" t="s">
        <v>40</v>
      </c>
      <c r="B3006" s="59" t="s">
        <v>43</v>
      </c>
      <c r="C3006" s="34">
        <f t="shared" si="515"/>
        <v>57</v>
      </c>
      <c r="D3006" s="34">
        <f t="shared" si="515"/>
        <v>105</v>
      </c>
      <c r="E3006" s="34">
        <f t="shared" si="515"/>
        <v>133</v>
      </c>
      <c r="F3006" s="34">
        <f t="shared" si="515"/>
        <v>201</v>
      </c>
      <c r="G3006" s="34">
        <f t="shared" si="515"/>
        <v>196</v>
      </c>
      <c r="H3006" s="34">
        <f t="shared" si="515"/>
        <v>2</v>
      </c>
      <c r="I3006" s="34">
        <f t="shared" si="515"/>
        <v>67</v>
      </c>
      <c r="J3006" s="34">
        <f t="shared" si="515"/>
        <v>72</v>
      </c>
      <c r="K3006" s="34">
        <f t="shared" si="515"/>
        <v>60</v>
      </c>
      <c r="L3006" s="34">
        <f t="shared" si="515"/>
        <v>-25</v>
      </c>
      <c r="M3006" s="32">
        <v>86.8</v>
      </c>
    </row>
    <row r="3007" spans="1:13" ht="16.5" thickBot="1">
      <c r="A3007" s="33" t="s">
        <v>41</v>
      </c>
      <c r="B3007" s="60" t="s">
        <v>43</v>
      </c>
      <c r="C3007" s="34">
        <f t="shared" si="515"/>
        <v>62</v>
      </c>
      <c r="D3007" s="34">
        <f t="shared" si="515"/>
        <v>75</v>
      </c>
      <c r="E3007" s="34">
        <f t="shared" si="515"/>
        <v>67</v>
      </c>
      <c r="F3007" s="34">
        <f t="shared" si="515"/>
        <v>168</v>
      </c>
      <c r="G3007" s="34" t="e">
        <f t="shared" si="515"/>
        <v>#VALUE!</v>
      </c>
      <c r="H3007" s="34">
        <f t="shared" si="515"/>
        <v>6</v>
      </c>
      <c r="I3007" s="34">
        <f t="shared" si="515"/>
        <v>63</v>
      </c>
      <c r="J3007" s="34">
        <f t="shared" si="515"/>
        <v>45</v>
      </c>
      <c r="K3007" s="34" t="e">
        <f t="shared" si="515"/>
        <v>#VALUE!</v>
      </c>
      <c r="L3007" s="34">
        <f>K2976-L2977</f>
        <v>12</v>
      </c>
      <c r="M3007" s="35">
        <v>62.6</v>
      </c>
    </row>
    <row r="3008" spans="1:13" ht="17.25" thickTop="1" thickBot="1">
      <c r="A3008" s="37" t="s">
        <v>42</v>
      </c>
      <c r="B3008" s="38" t="s">
        <v>43</v>
      </c>
      <c r="C3008" s="39" t="s">
        <v>47</v>
      </c>
      <c r="D3008" s="39" t="s">
        <v>47</v>
      </c>
      <c r="E3008" s="39" t="s">
        <v>47</v>
      </c>
      <c r="F3008" s="39" t="s">
        <v>47</v>
      </c>
      <c r="G3008" s="39" t="e">
        <f t="shared" ref="G3008:L3008" si="516">B2972-G2977</f>
        <v>#VALUE!</v>
      </c>
      <c r="H3008" s="39">
        <f t="shared" si="516"/>
        <v>349</v>
      </c>
      <c r="I3008" s="39">
        <f t="shared" si="516"/>
        <v>331</v>
      </c>
      <c r="J3008" s="39">
        <f t="shared" si="516"/>
        <v>351</v>
      </c>
      <c r="K3008" s="39" t="e">
        <f t="shared" si="516"/>
        <v>#VALUE!</v>
      </c>
      <c r="L3008" s="39">
        <f t="shared" si="516"/>
        <v>292</v>
      </c>
      <c r="M3008" s="40">
        <v>339</v>
      </c>
    </row>
    <row r="3009" spans="1:13" ht="15.75">
      <c r="A3009" s="41"/>
      <c r="B3009" s="42"/>
      <c r="C3009" s="43"/>
      <c r="D3009" s="43"/>
      <c r="E3009" s="43"/>
      <c r="F3009" s="43"/>
      <c r="G3009" s="43"/>
      <c r="H3009" s="44"/>
      <c r="I3009" s="44"/>
      <c r="J3009" s="44"/>
      <c r="K3009" s="44"/>
      <c r="L3009" s="44"/>
      <c r="M3009" s="43"/>
    </row>
    <row r="3010" spans="1:13" ht="15.75">
      <c r="A3010" s="61"/>
      <c r="B3010" s="62"/>
      <c r="C3010" s="63"/>
      <c r="D3010" s="63"/>
      <c r="E3010" s="63"/>
      <c r="F3010" s="63"/>
      <c r="G3010" s="63"/>
      <c r="H3010" s="63"/>
      <c r="I3010" s="63"/>
      <c r="J3010" s="63"/>
      <c r="K3010" s="63"/>
      <c r="L3010" s="63"/>
      <c r="M3010" s="63"/>
    </row>
    <row r="3011" spans="1:13" ht="15.75">
      <c r="A3011" s="21" t="s">
        <v>190</v>
      </c>
      <c r="B3011" s="21"/>
      <c r="C3011" s="21"/>
      <c r="D3011" s="21"/>
      <c r="E3011" s="21"/>
      <c r="F3011" s="21"/>
      <c r="G3011" s="21"/>
      <c r="H3011" s="22"/>
      <c r="I3011" s="22"/>
      <c r="J3011" s="22"/>
      <c r="K3011" s="22"/>
      <c r="L3011" s="22"/>
      <c r="M3011" s="23"/>
    </row>
    <row r="3012" spans="1:13" ht="16.5" thickBot="1">
      <c r="A3012" s="24"/>
      <c r="B3012" s="22"/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  <c r="M3012" s="23"/>
    </row>
    <row r="3013" spans="1:13" ht="32.25" thickBot="1">
      <c r="A3013" s="3" t="s">
        <v>27</v>
      </c>
      <c r="B3013" s="4" t="s">
        <v>52</v>
      </c>
      <c r="C3013" s="4" t="s">
        <v>53</v>
      </c>
      <c r="D3013" s="4" t="s">
        <v>54</v>
      </c>
      <c r="E3013" s="4" t="s">
        <v>55</v>
      </c>
      <c r="F3013" s="4" t="s">
        <v>56</v>
      </c>
      <c r="G3013" s="4" t="s">
        <v>57</v>
      </c>
      <c r="H3013" s="4" t="s">
        <v>58</v>
      </c>
      <c r="I3013" s="4" t="s">
        <v>59</v>
      </c>
      <c r="J3013" s="4" t="s">
        <v>60</v>
      </c>
      <c r="K3013" s="4" t="s">
        <v>61</v>
      </c>
      <c r="L3013" s="4" t="s">
        <v>62</v>
      </c>
      <c r="M3013" s="58" t="s">
        <v>28</v>
      </c>
    </row>
    <row r="3014" spans="1:13" ht="16.5" thickBot="1">
      <c r="A3014" s="28" t="s">
        <v>30</v>
      </c>
      <c r="B3014" s="47" t="s">
        <v>47</v>
      </c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  <c r="M3014" s="49"/>
    </row>
    <row r="3015" spans="1:13" ht="16.5" thickBot="1">
      <c r="A3015" s="28" t="s">
        <v>31</v>
      </c>
      <c r="B3015" s="47" t="s">
        <v>47</v>
      </c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  <c r="M3015" s="49"/>
    </row>
    <row r="3016" spans="1:13" ht="16.5" thickBot="1">
      <c r="A3016" s="28" t="s">
        <v>32</v>
      </c>
      <c r="B3016" s="47" t="s">
        <v>47</v>
      </c>
      <c r="C3016" s="48"/>
      <c r="D3016" s="48"/>
      <c r="E3016" s="48"/>
      <c r="F3016" s="48"/>
      <c r="G3016" s="48"/>
      <c r="H3016" s="48"/>
      <c r="I3016" s="48"/>
      <c r="J3016" s="48"/>
      <c r="K3016" s="48" t="e">
        <f>(J2967-K2968)/J2967</f>
        <v>#VALUE!</v>
      </c>
      <c r="L3016" s="48"/>
      <c r="M3016" s="6" t="s">
        <v>243</v>
      </c>
    </row>
    <row r="3017" spans="1:13" ht="16.5" thickBot="1">
      <c r="A3017" s="28" t="s">
        <v>33</v>
      </c>
      <c r="B3017" s="47" t="s">
        <v>47</v>
      </c>
      <c r="C3017" s="48" t="e">
        <f>(B2968-C2969)/B2968</f>
        <v>#VALUE!</v>
      </c>
      <c r="D3017" s="48" t="e">
        <f>(C2968-D2969)/C2968</f>
        <v>#VALUE!</v>
      </c>
      <c r="E3017" s="48" t="e">
        <f>(D2968-E2969)/D2968</f>
        <v>#VALUE!</v>
      </c>
      <c r="F3017" s="48" t="e">
        <f>(E2968-F2969)/E2968</f>
        <v>#VALUE!</v>
      </c>
      <c r="G3017" s="48"/>
      <c r="H3017" s="48"/>
      <c r="I3017" s="48"/>
      <c r="J3017" s="48"/>
      <c r="K3017" s="48"/>
      <c r="L3017" s="48"/>
      <c r="M3017" s="49">
        <v>-1.2767857142857144</v>
      </c>
    </row>
    <row r="3018" spans="1:13" ht="16.5" thickBot="1">
      <c r="A3018" s="28" t="s">
        <v>34</v>
      </c>
      <c r="B3018" s="47" t="s">
        <v>47</v>
      </c>
      <c r="C3018" s="48" t="e">
        <f t="shared" ref="C3018:L3025" si="517">(B2969-C2970)/B2969</f>
        <v>#VALUE!</v>
      </c>
      <c r="D3018" s="48">
        <f t="shared" si="517"/>
        <v>-13.263157894736842</v>
      </c>
      <c r="E3018" s="48" t="e">
        <f t="shared" si="517"/>
        <v>#VALUE!</v>
      </c>
      <c r="F3018" s="48" t="e">
        <f t="shared" si="517"/>
        <v>#VALUE!</v>
      </c>
      <c r="G3018" s="48">
        <f t="shared" si="517"/>
        <v>-18.666666666666668</v>
      </c>
      <c r="H3018" s="48" t="e">
        <f t="shared" si="517"/>
        <v>#VALUE!</v>
      </c>
      <c r="I3018" s="48">
        <f t="shared" si="517"/>
        <v>-3.6603773584905661</v>
      </c>
      <c r="J3018" s="48"/>
      <c r="K3018" s="48"/>
      <c r="L3018" s="48">
        <f t="shared" si="517"/>
        <v>-19.5</v>
      </c>
      <c r="M3018" s="49">
        <v>-36.838656192367715</v>
      </c>
    </row>
    <row r="3019" spans="1:13" ht="16.5" thickBot="1">
      <c r="A3019" s="28" t="s">
        <v>35</v>
      </c>
      <c r="B3019" s="47" t="s">
        <v>47</v>
      </c>
      <c r="C3019" s="48">
        <f t="shared" si="517"/>
        <v>-5.4380664652567974E-2</v>
      </c>
      <c r="D3019" s="48">
        <f t="shared" si="517"/>
        <v>-4.0498442367601244E-2</v>
      </c>
      <c r="E3019" s="48">
        <f t="shared" si="517"/>
        <v>-0.14022140221402213</v>
      </c>
      <c r="F3019" s="48">
        <f t="shared" si="517"/>
        <v>5.0445103857566766E-2</v>
      </c>
      <c r="G3019" s="48">
        <f t="shared" si="517"/>
        <v>1.0452961672473868E-2</v>
      </c>
      <c r="H3019" s="48">
        <f t="shared" si="517"/>
        <v>-2.3728813559322035E-2</v>
      </c>
      <c r="I3019" s="48">
        <f t="shared" si="517"/>
        <v>7.462686567164179E-3</v>
      </c>
      <c r="J3019" s="48">
        <f t="shared" si="517"/>
        <v>-1.6194331983805668E-2</v>
      </c>
      <c r="K3019" s="48">
        <f t="shared" si="517"/>
        <v>-3.3472803347280332E-2</v>
      </c>
      <c r="L3019" s="48">
        <f t="shared" si="517"/>
        <v>1.9157088122605363E-2</v>
      </c>
      <c r="M3019" s="49">
        <v>-2.2097861790478925E-2</v>
      </c>
    </row>
    <row r="3020" spans="1:13" ht="16.5" thickBot="1">
      <c r="A3020" s="28" t="s">
        <v>36</v>
      </c>
      <c r="B3020" s="47" t="s">
        <v>47</v>
      </c>
      <c r="C3020" s="48">
        <f t="shared" si="517"/>
        <v>2.34375E-2</v>
      </c>
      <c r="D3020" s="48">
        <f t="shared" si="517"/>
        <v>1.7191977077363897E-2</v>
      </c>
      <c r="E3020" s="48">
        <f t="shared" si="517"/>
        <v>-9.880239520958084E-2</v>
      </c>
      <c r="F3020" s="48">
        <f t="shared" si="517"/>
        <v>5.5016181229773461E-2</v>
      </c>
      <c r="G3020" s="48">
        <f t="shared" si="517"/>
        <v>9.3749999999999997E-3</v>
      </c>
      <c r="H3020" s="48">
        <f t="shared" si="517"/>
        <v>-4.2253521126760563E-2</v>
      </c>
      <c r="I3020" s="48">
        <f t="shared" si="517"/>
        <v>5.6291390728476824E-2</v>
      </c>
      <c r="J3020" s="48">
        <f t="shared" si="517"/>
        <v>3.007518796992481E-2</v>
      </c>
      <c r="K3020" s="48">
        <f t="shared" si="517"/>
        <v>-0.12350597609561753</v>
      </c>
      <c r="L3020" s="48">
        <f t="shared" si="517"/>
        <v>-0.1214574898785425</v>
      </c>
      <c r="M3020" s="49">
        <v>-1.9463214530496244E-2</v>
      </c>
    </row>
    <row r="3021" spans="1:13" ht="16.5" thickBot="1">
      <c r="A3021" s="28" t="s">
        <v>37</v>
      </c>
      <c r="B3021" s="47" t="s">
        <v>47</v>
      </c>
      <c r="C3021" s="48">
        <f t="shared" si="517"/>
        <v>2.1028037383177569E-2</v>
      </c>
      <c r="D3021" s="48">
        <f t="shared" si="517"/>
        <v>0.29599999999999999</v>
      </c>
      <c r="E3021" s="48">
        <f t="shared" si="517"/>
        <v>0.22740524781341107</v>
      </c>
      <c r="F3021" s="48">
        <f t="shared" si="517"/>
        <v>2.4523160762942781E-2</v>
      </c>
      <c r="G3021" s="48">
        <f t="shared" si="517"/>
        <v>0.3047945205479452</v>
      </c>
      <c r="H3021" s="48">
        <f t="shared" si="517"/>
        <v>5.0473186119873815E-2</v>
      </c>
      <c r="I3021" s="48">
        <f t="shared" si="517"/>
        <v>0.17905405405405406</v>
      </c>
      <c r="J3021" s="48">
        <f t="shared" si="517"/>
        <v>0.22456140350877193</v>
      </c>
      <c r="K3021" s="48">
        <f t="shared" si="517"/>
        <v>-0.20155038759689922</v>
      </c>
      <c r="L3021" s="48">
        <f t="shared" si="517"/>
        <v>-6.0283687943262408E-2</v>
      </c>
      <c r="M3021" s="49">
        <v>0.10660055346500148</v>
      </c>
    </row>
    <row r="3022" spans="1:13" ht="16.5" thickBot="1">
      <c r="A3022" s="28" t="s">
        <v>38</v>
      </c>
      <c r="B3022" s="47" t="s">
        <v>47</v>
      </c>
      <c r="C3022" s="48">
        <f t="shared" si="517"/>
        <v>0.12655086848635236</v>
      </c>
      <c r="D3022" s="48">
        <f t="shared" si="517"/>
        <v>0.18138424821002386</v>
      </c>
      <c r="E3022" s="48">
        <f t="shared" si="517"/>
        <v>0.23484848484848486</v>
      </c>
      <c r="F3022" s="48">
        <f t="shared" si="517"/>
        <v>-4.1509433962264149E-2</v>
      </c>
      <c r="G3022" s="48">
        <f t="shared" si="517"/>
        <v>0.67597765363128492</v>
      </c>
      <c r="H3022" s="48">
        <f t="shared" si="517"/>
        <v>0.39901477832512317</v>
      </c>
      <c r="I3022" s="48">
        <f t="shared" si="517"/>
        <v>0.6013289036544851</v>
      </c>
      <c r="J3022" s="48">
        <f t="shared" si="517"/>
        <v>0.46090534979423869</v>
      </c>
      <c r="K3022" s="48">
        <f t="shared" si="517"/>
        <v>8.1447963800904979E-2</v>
      </c>
      <c r="L3022" s="48">
        <f t="shared" si="517"/>
        <v>0.50322580645161286</v>
      </c>
      <c r="M3022" s="49">
        <v>0.32231746232402469</v>
      </c>
    </row>
    <row r="3023" spans="1:13" ht="16.5" thickBot="1">
      <c r="A3023" s="28" t="s">
        <v>39</v>
      </c>
      <c r="B3023" s="47" t="s">
        <v>47</v>
      </c>
      <c r="C3023" s="48">
        <f t="shared" si="517"/>
        <v>0.12037037037037036</v>
      </c>
      <c r="D3023" s="48">
        <f t="shared" si="517"/>
        <v>6.8181818181818177E-2</v>
      </c>
      <c r="E3023" s="48">
        <f t="shared" si="517"/>
        <v>9.0379008746355682E-2</v>
      </c>
      <c r="F3023" s="48">
        <f t="shared" si="517"/>
        <v>-0.12871287128712872</v>
      </c>
      <c r="G3023" s="48">
        <f t="shared" si="517"/>
        <v>0.72101449275362317</v>
      </c>
      <c r="H3023" s="48">
        <f t="shared" si="517"/>
        <v>-0.10344827586206896</v>
      </c>
      <c r="I3023" s="48">
        <f t="shared" si="517"/>
        <v>0.19672131147540983</v>
      </c>
      <c r="J3023" s="48">
        <f t="shared" si="517"/>
        <v>0.19166666666666668</v>
      </c>
      <c r="K3023" s="48">
        <f t="shared" si="517"/>
        <v>0.64885496183206104</v>
      </c>
      <c r="L3023" s="48">
        <f t="shared" si="517"/>
        <v>0.46798029556650245</v>
      </c>
      <c r="M3023" s="49">
        <v>0.22730077784436098</v>
      </c>
    </row>
    <row r="3024" spans="1:13" ht="16.5" thickBot="1">
      <c r="A3024" s="28" t="s">
        <v>40</v>
      </c>
      <c r="B3024" s="47" t="s">
        <v>47</v>
      </c>
      <c r="C3024" s="48">
        <f t="shared" si="517"/>
        <v>0.24255319148936169</v>
      </c>
      <c r="D3024" s="48">
        <f t="shared" si="517"/>
        <v>0.36842105263157893</v>
      </c>
      <c r="E3024" s="48">
        <f t="shared" si="517"/>
        <v>0.40548780487804881</v>
      </c>
      <c r="F3024" s="48">
        <f t="shared" si="517"/>
        <v>0.64423076923076927</v>
      </c>
      <c r="G3024" s="48">
        <f t="shared" si="517"/>
        <v>0.85964912280701755</v>
      </c>
      <c r="H3024" s="48">
        <f t="shared" si="517"/>
        <v>2.5974025974025976E-2</v>
      </c>
      <c r="I3024" s="48">
        <f t="shared" si="517"/>
        <v>0.5234375</v>
      </c>
      <c r="J3024" s="48">
        <f t="shared" si="517"/>
        <v>0.73469387755102045</v>
      </c>
      <c r="K3024" s="48">
        <f t="shared" si="517"/>
        <v>0.61855670103092786</v>
      </c>
      <c r="L3024" s="48">
        <f t="shared" si="517"/>
        <v>-0.54347826086956519</v>
      </c>
      <c r="M3024" s="49">
        <v>0.38795257847231845</v>
      </c>
    </row>
    <row r="3025" spans="1:14" ht="16.5" thickBot="1">
      <c r="A3025" s="33" t="s">
        <v>41</v>
      </c>
      <c r="B3025" s="47" t="s">
        <v>47</v>
      </c>
      <c r="C3025" s="48">
        <f t="shared" si="517"/>
        <v>0.43356643356643354</v>
      </c>
      <c r="D3025" s="48">
        <f t="shared" si="517"/>
        <v>0.42134831460674155</v>
      </c>
      <c r="E3025" s="48">
        <f t="shared" si="517"/>
        <v>0.37222222222222223</v>
      </c>
      <c r="F3025" s="48">
        <f t="shared" si="517"/>
        <v>0.86153846153846159</v>
      </c>
      <c r="G3025" s="48" t="e">
        <f t="shared" si="517"/>
        <v>#VALUE!</v>
      </c>
      <c r="H3025" s="48">
        <f t="shared" si="517"/>
        <v>0.1875</v>
      </c>
      <c r="I3025" s="48">
        <f t="shared" si="517"/>
        <v>0.84</v>
      </c>
      <c r="J3025" s="48">
        <f t="shared" si="517"/>
        <v>0.73770491803278693</v>
      </c>
      <c r="K3025" s="48" t="e">
        <f t="shared" si="517"/>
        <v>#VALUE!</v>
      </c>
      <c r="L3025" s="48">
        <f>(K2976-L2977)/K2976</f>
        <v>0.32432432432432434</v>
      </c>
      <c r="M3025" s="49">
        <v>0.60087660048523017</v>
      </c>
    </row>
    <row r="3026" spans="1:14" ht="17.25" thickTop="1" thickBot="1">
      <c r="A3026" s="64" t="s">
        <v>42</v>
      </c>
      <c r="B3026" s="51"/>
      <c r="C3026" s="51"/>
      <c r="D3026" s="51"/>
      <c r="E3026" s="51"/>
      <c r="F3026" s="51"/>
      <c r="G3026" s="51" t="e">
        <f t="shared" ref="G3026:L3026" si="518">(B2972-G2977)/B2972</f>
        <v>#VALUE!</v>
      </c>
      <c r="H3026" s="51">
        <f t="shared" si="518"/>
        <v>0.93066666666666664</v>
      </c>
      <c r="I3026" s="51">
        <f t="shared" si="518"/>
        <v>0.96501457725947526</v>
      </c>
      <c r="J3026" s="51">
        <f t="shared" si="518"/>
        <v>0.95640326975476841</v>
      </c>
      <c r="K3026" s="51" t="e">
        <f t="shared" si="518"/>
        <v>#VALUE!</v>
      </c>
      <c r="L3026" s="51">
        <f t="shared" si="518"/>
        <v>0.92113564668769721</v>
      </c>
      <c r="M3026" s="49">
        <v>0.95815458269618059</v>
      </c>
    </row>
    <row r="3027" spans="1:14" ht="32.25" thickBot="1">
      <c r="A3027" s="64" t="s">
        <v>67</v>
      </c>
      <c r="B3027" s="53"/>
      <c r="C3027" s="53"/>
      <c r="D3027" s="53"/>
      <c r="E3027" s="53"/>
      <c r="F3027" s="53"/>
      <c r="G3027" s="53"/>
      <c r="H3027" s="53"/>
      <c r="I3027" s="53"/>
      <c r="J3027" s="54"/>
      <c r="K3027" s="54" t="e">
        <f>AVERAGE(G3026:K3026)</f>
        <v>#VALUE!</v>
      </c>
      <c r="L3027" s="54" t="e">
        <f>AVERAGE(H3026:L3026)</f>
        <v>#VALUE!</v>
      </c>
      <c r="M3027" s="54"/>
    </row>
    <row r="3028" spans="1:14" ht="15.75">
      <c r="A3028" s="18"/>
      <c r="B3028" s="20"/>
      <c r="C3028" s="20"/>
      <c r="D3028" s="20"/>
      <c r="E3028" s="20"/>
      <c r="F3028" s="20"/>
      <c r="G3028" s="19"/>
      <c r="H3028" s="19"/>
      <c r="I3028" s="19"/>
      <c r="J3028" s="19"/>
      <c r="K3028" s="19"/>
      <c r="L3028" s="19"/>
    </row>
    <row r="3029" spans="1:14" ht="16.5" thickBot="1">
      <c r="A3029" s="50"/>
      <c r="B3029" s="53"/>
      <c r="C3029" s="53"/>
      <c r="D3029" s="53"/>
      <c r="E3029" s="53"/>
      <c r="F3029" s="53"/>
      <c r="G3029" s="53"/>
      <c r="H3029" s="53"/>
      <c r="I3029" s="53"/>
      <c r="J3029" s="54"/>
      <c r="K3029" s="54"/>
      <c r="L3029" s="54"/>
      <c r="M3029" s="54"/>
      <c r="N3029" s="54"/>
    </row>
    <row r="3031" spans="1:14" ht="15.75">
      <c r="A3031" s="1" t="s">
        <v>191</v>
      </c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</row>
    <row r="3032" spans="1:14" ht="16.5" thickBo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</row>
    <row r="3033" spans="1:14" ht="16.5" thickBot="1">
      <c r="A3033" s="3"/>
      <c r="B3033" s="4" t="s">
        <v>1</v>
      </c>
      <c r="C3033" s="4" t="s">
        <v>2</v>
      </c>
      <c r="D3033" s="4" t="s">
        <v>3</v>
      </c>
      <c r="E3033" s="4" t="s">
        <v>4</v>
      </c>
      <c r="F3033" s="4" t="s">
        <v>5</v>
      </c>
      <c r="G3033" s="4" t="s">
        <v>6</v>
      </c>
      <c r="H3033" s="4" t="s">
        <v>7</v>
      </c>
      <c r="I3033" s="4" t="s">
        <v>8</v>
      </c>
      <c r="J3033" s="4" t="s">
        <v>9</v>
      </c>
      <c r="K3033" s="4" t="s">
        <v>10</v>
      </c>
      <c r="L3033" s="4" t="s">
        <v>11</v>
      </c>
    </row>
    <row r="3034" spans="1:14" ht="16.5" thickBot="1">
      <c r="A3034" s="5" t="s">
        <v>12</v>
      </c>
      <c r="H3034" s="6" t="s">
        <v>243</v>
      </c>
    </row>
    <row r="3035" spans="1:14" ht="16.5" thickBot="1">
      <c r="A3035" s="5">
        <v>1</v>
      </c>
      <c r="D3035" s="6" t="s">
        <v>243</v>
      </c>
    </row>
    <row r="3036" spans="1:14" ht="16.5" thickBot="1">
      <c r="A3036" s="5">
        <v>2</v>
      </c>
      <c r="B3036" s="6" t="s">
        <v>243</v>
      </c>
      <c r="H3036" s="6" t="s">
        <v>243</v>
      </c>
    </row>
    <row r="3037" spans="1:14" ht="16.5" thickBot="1">
      <c r="A3037" s="5">
        <v>3</v>
      </c>
      <c r="C3037" s="6" t="s">
        <v>243</v>
      </c>
      <c r="G3037" s="6" t="s">
        <v>243</v>
      </c>
      <c r="H3037" s="6" t="s">
        <v>243</v>
      </c>
    </row>
    <row r="3038" spans="1:14" ht="16.5" thickBot="1">
      <c r="A3038" s="5">
        <v>4</v>
      </c>
      <c r="B3038" s="6" t="s">
        <v>243</v>
      </c>
      <c r="J3038" s="6" t="s">
        <v>243</v>
      </c>
      <c r="L3038" s="6">
        <v>10</v>
      </c>
    </row>
    <row r="3039" spans="1:14" ht="16.5" thickBot="1">
      <c r="A3039" s="5">
        <v>5</v>
      </c>
      <c r="B3039" s="6">
        <v>543</v>
      </c>
      <c r="C3039" s="6">
        <v>514</v>
      </c>
      <c r="D3039" s="6">
        <v>492</v>
      </c>
      <c r="E3039" s="6">
        <v>465</v>
      </c>
      <c r="F3039" s="6">
        <v>444</v>
      </c>
      <c r="G3039" s="6">
        <v>320</v>
      </c>
      <c r="H3039" s="6">
        <v>396</v>
      </c>
      <c r="I3039" s="6">
        <v>392</v>
      </c>
      <c r="J3039" s="6">
        <v>417</v>
      </c>
      <c r="K3039" s="6">
        <v>357</v>
      </c>
      <c r="L3039" s="6">
        <v>358</v>
      </c>
    </row>
    <row r="3040" spans="1:14" ht="16.5" thickBot="1">
      <c r="A3040" s="5">
        <v>6</v>
      </c>
      <c r="B3040" s="6">
        <v>600</v>
      </c>
      <c r="C3040" s="6">
        <v>513</v>
      </c>
      <c r="D3040" s="6">
        <v>546</v>
      </c>
      <c r="E3040" s="6">
        <v>473</v>
      </c>
      <c r="F3040" s="6">
        <v>481</v>
      </c>
      <c r="G3040" s="6">
        <v>461</v>
      </c>
      <c r="H3040" s="6">
        <v>396</v>
      </c>
      <c r="I3040" s="6">
        <v>389</v>
      </c>
      <c r="J3040" s="6">
        <v>350</v>
      </c>
      <c r="K3040" s="6">
        <v>367</v>
      </c>
      <c r="L3040" s="6">
        <v>306</v>
      </c>
    </row>
    <row r="3041" spans="1:12" ht="16.5" thickBot="1">
      <c r="A3041" s="5">
        <v>7</v>
      </c>
      <c r="B3041" s="6">
        <v>690</v>
      </c>
      <c r="C3041" s="6">
        <v>591</v>
      </c>
      <c r="D3041" s="6">
        <v>522</v>
      </c>
      <c r="E3041" s="6">
        <v>564</v>
      </c>
      <c r="F3041" s="6">
        <v>509</v>
      </c>
      <c r="G3041" s="6">
        <v>488</v>
      </c>
      <c r="H3041" s="6">
        <v>462</v>
      </c>
      <c r="I3041" s="6">
        <v>406</v>
      </c>
      <c r="J3041" s="6">
        <v>387</v>
      </c>
      <c r="K3041" s="6">
        <v>341</v>
      </c>
      <c r="L3041" s="6">
        <v>268</v>
      </c>
    </row>
    <row r="3042" spans="1:12" ht="16.5" thickBot="1">
      <c r="A3042" s="5">
        <v>8</v>
      </c>
      <c r="B3042" s="6">
        <v>319</v>
      </c>
      <c r="C3042" s="6">
        <v>483</v>
      </c>
      <c r="D3042" s="6">
        <v>332</v>
      </c>
      <c r="E3042" s="6">
        <v>541</v>
      </c>
      <c r="F3042" s="6">
        <v>579</v>
      </c>
      <c r="G3042" s="6">
        <v>510</v>
      </c>
      <c r="H3042" s="6">
        <v>471</v>
      </c>
      <c r="I3042" s="6">
        <v>472</v>
      </c>
      <c r="J3042" s="6">
        <v>383</v>
      </c>
      <c r="K3042" s="6">
        <v>381</v>
      </c>
      <c r="L3042" s="6">
        <v>332</v>
      </c>
    </row>
    <row r="3043" spans="1:12" ht="16.5" thickBot="1">
      <c r="A3043" s="5">
        <v>9</v>
      </c>
      <c r="B3043" s="6">
        <v>214</v>
      </c>
      <c r="C3043" s="6">
        <v>245</v>
      </c>
      <c r="D3043" s="6">
        <v>278</v>
      </c>
      <c r="E3043" s="6">
        <v>228</v>
      </c>
      <c r="F3043" s="6">
        <v>209</v>
      </c>
      <c r="G3043" s="6">
        <v>263</v>
      </c>
      <c r="H3043" s="6">
        <v>180</v>
      </c>
      <c r="I3043" s="6">
        <v>198</v>
      </c>
      <c r="J3043" s="6">
        <v>134</v>
      </c>
      <c r="K3043" s="6">
        <v>82</v>
      </c>
      <c r="L3043" s="6">
        <v>60</v>
      </c>
    </row>
    <row r="3044" spans="1:12" ht="16.5" thickBot="1">
      <c r="A3044" s="5">
        <v>10</v>
      </c>
      <c r="B3044" s="6">
        <v>193</v>
      </c>
      <c r="C3044" s="6">
        <v>189</v>
      </c>
      <c r="D3044" s="6">
        <v>150</v>
      </c>
      <c r="E3044" s="6">
        <v>182</v>
      </c>
      <c r="F3044" s="6">
        <v>165</v>
      </c>
      <c r="G3044" s="6">
        <v>161</v>
      </c>
      <c r="H3044" s="6">
        <v>207</v>
      </c>
      <c r="I3044" s="6">
        <v>167</v>
      </c>
      <c r="J3044" s="6">
        <v>84</v>
      </c>
      <c r="K3044" s="6">
        <v>86</v>
      </c>
      <c r="L3044" s="6">
        <v>57</v>
      </c>
    </row>
    <row r="3045" spans="1:12" ht="16.5" thickBot="1">
      <c r="A3045" s="5">
        <v>11</v>
      </c>
      <c r="B3045" s="6">
        <v>181</v>
      </c>
      <c r="C3045" s="6">
        <v>164</v>
      </c>
      <c r="D3045" s="6">
        <v>162</v>
      </c>
      <c r="E3045" s="6">
        <v>158</v>
      </c>
      <c r="F3045" s="6">
        <v>172</v>
      </c>
      <c r="G3045" s="6">
        <v>138</v>
      </c>
      <c r="H3045" s="6">
        <v>135</v>
      </c>
      <c r="I3045" s="6">
        <v>165</v>
      </c>
      <c r="J3045" s="6">
        <v>81</v>
      </c>
      <c r="K3045" s="6">
        <v>53</v>
      </c>
      <c r="L3045" s="6">
        <v>60</v>
      </c>
    </row>
    <row r="3046" spans="1:12" ht="16.5" thickBot="1">
      <c r="A3046" s="5">
        <v>12</v>
      </c>
      <c r="B3046" s="6">
        <v>70</v>
      </c>
      <c r="C3046" s="6">
        <v>58</v>
      </c>
      <c r="D3046" s="6">
        <v>58</v>
      </c>
      <c r="E3046" s="6">
        <v>81</v>
      </c>
      <c r="F3046" s="6">
        <v>76</v>
      </c>
      <c r="G3046" s="6">
        <v>86</v>
      </c>
      <c r="H3046" s="6">
        <v>79</v>
      </c>
      <c r="I3046" s="6">
        <v>105</v>
      </c>
      <c r="J3046" s="6">
        <v>54</v>
      </c>
      <c r="K3046" s="6">
        <v>40</v>
      </c>
      <c r="L3046" s="6">
        <v>30</v>
      </c>
    </row>
    <row r="3047" spans="1:12" ht="16.5" thickBot="1">
      <c r="A3047" s="5" t="s">
        <v>13</v>
      </c>
      <c r="B3047" s="6" t="s">
        <v>243</v>
      </c>
      <c r="G3047" s="6" t="s">
        <v>243</v>
      </c>
      <c r="H3047" s="6" t="s">
        <v>243</v>
      </c>
      <c r="I3047" s="6" t="s">
        <v>243</v>
      </c>
      <c r="J3047" s="6" t="s">
        <v>243</v>
      </c>
    </row>
    <row r="3048" spans="1:12" ht="32.25" thickBot="1">
      <c r="A3048" s="10" t="s">
        <v>14</v>
      </c>
      <c r="B3048" s="11">
        <v>2817</v>
      </c>
      <c r="C3048" s="6" t="s">
        <v>243</v>
      </c>
      <c r="D3048" s="6" t="s">
        <v>243</v>
      </c>
      <c r="E3048" s="11">
        <v>2692</v>
      </c>
      <c r="F3048" s="11">
        <v>2635</v>
      </c>
      <c r="G3048" s="11">
        <v>2429</v>
      </c>
      <c r="H3048" s="11">
        <v>2330</v>
      </c>
      <c r="I3048" s="6" t="s">
        <v>243</v>
      </c>
      <c r="J3048" s="11">
        <v>1897</v>
      </c>
      <c r="K3048" s="11">
        <v>1707</v>
      </c>
      <c r="L3048" s="11">
        <v>1481</v>
      </c>
    </row>
    <row r="3049" spans="1:12" ht="48" thickBot="1">
      <c r="A3049" s="10" t="s">
        <v>15</v>
      </c>
      <c r="B3049" s="56"/>
      <c r="C3049" s="12" t="e">
        <f t="shared" ref="C3049:L3049" si="519">((C3048-B3048)/B3048)</f>
        <v>#VALUE!</v>
      </c>
      <c r="D3049" s="12" t="e">
        <f t="shared" si="519"/>
        <v>#VALUE!</v>
      </c>
      <c r="E3049" s="12" t="e">
        <f t="shared" si="519"/>
        <v>#VALUE!</v>
      </c>
      <c r="F3049" s="12">
        <f t="shared" si="519"/>
        <v>-2.1173848439821695E-2</v>
      </c>
      <c r="G3049" s="12">
        <f t="shared" si="519"/>
        <v>-7.8178368121442118E-2</v>
      </c>
      <c r="H3049" s="12">
        <f t="shared" si="519"/>
        <v>-4.0757513379991769E-2</v>
      </c>
      <c r="I3049" s="12" t="e">
        <f t="shared" si="519"/>
        <v>#VALUE!</v>
      </c>
      <c r="J3049" s="12" t="e">
        <f t="shared" si="519"/>
        <v>#VALUE!</v>
      </c>
      <c r="K3049" s="12">
        <f t="shared" si="519"/>
        <v>-0.10015814443858724</v>
      </c>
      <c r="L3049" s="12">
        <f t="shared" si="519"/>
        <v>-0.13239601640304627</v>
      </c>
    </row>
    <row r="3050" spans="1:12" ht="48" thickBot="1">
      <c r="A3050" s="10" t="s">
        <v>16</v>
      </c>
      <c r="B3050" s="12"/>
      <c r="C3050" s="12"/>
      <c r="D3050" s="12"/>
      <c r="E3050" s="12"/>
      <c r="F3050" s="13"/>
      <c r="G3050" s="13">
        <f t="shared" ref="G3050:L3050" si="520">(G3048-B3048)/B3048</f>
        <v>-0.13773517926872558</v>
      </c>
      <c r="H3050" s="13" t="e">
        <f t="shared" si="520"/>
        <v>#VALUE!</v>
      </c>
      <c r="I3050" s="13" t="e">
        <f t="shared" si="520"/>
        <v>#VALUE!</v>
      </c>
      <c r="J3050" s="13">
        <f t="shared" si="520"/>
        <v>-0.29531946508172363</v>
      </c>
      <c r="K3050" s="13">
        <f t="shared" si="520"/>
        <v>-0.35218216318785578</v>
      </c>
      <c r="L3050" s="13">
        <f t="shared" si="520"/>
        <v>-0.39028406751749689</v>
      </c>
    </row>
    <row r="3051" spans="1:12" ht="48" thickBot="1">
      <c r="A3051" s="10" t="s">
        <v>17</v>
      </c>
      <c r="B3051" s="12"/>
      <c r="C3051" s="12"/>
      <c r="D3051" s="12"/>
      <c r="E3051" s="12"/>
      <c r="F3051" s="12"/>
      <c r="G3051" s="12"/>
      <c r="H3051" s="12"/>
      <c r="I3051" s="12"/>
      <c r="J3051" s="12"/>
      <c r="K3051" s="13"/>
      <c r="L3051" s="13">
        <f>(L3048-B3048)/B3048</f>
        <v>-0.47426340078097268</v>
      </c>
    </row>
    <row r="3052" spans="1:12" ht="32.25" thickBot="1">
      <c r="A3052" s="10" t="s">
        <v>18</v>
      </c>
      <c r="B3052" s="14">
        <v>8244</v>
      </c>
      <c r="C3052" s="14">
        <v>8057</v>
      </c>
      <c r="D3052" s="14">
        <v>7875</v>
      </c>
      <c r="E3052" s="14">
        <v>7635</v>
      </c>
      <c r="F3052" s="14">
        <v>7392</v>
      </c>
      <c r="G3052" s="67">
        <v>7191</v>
      </c>
      <c r="H3052" s="67">
        <v>7053</v>
      </c>
      <c r="I3052" s="67">
        <v>6989</v>
      </c>
      <c r="J3052" s="67">
        <v>6747</v>
      </c>
      <c r="K3052" s="67">
        <v>6072</v>
      </c>
      <c r="L3052" s="68">
        <v>5957</v>
      </c>
    </row>
    <row r="3053" spans="1:12" ht="63.75" thickBot="1">
      <c r="A3053" s="10" t="s">
        <v>19</v>
      </c>
      <c r="B3053" s="16"/>
      <c r="C3053" s="12">
        <f t="shared" ref="C3053:L3053" si="521">(C3052-B3052)/B3052</f>
        <v>-2.2683163512857835E-2</v>
      </c>
      <c r="D3053" s="12">
        <f t="shared" si="521"/>
        <v>-2.2589052997393572E-2</v>
      </c>
      <c r="E3053" s="12">
        <f t="shared" si="521"/>
        <v>-3.0476190476190476E-2</v>
      </c>
      <c r="F3053" s="12">
        <f t="shared" si="521"/>
        <v>-3.182711198428291E-2</v>
      </c>
      <c r="G3053" s="12">
        <f t="shared" si="521"/>
        <v>-2.719155844155844E-2</v>
      </c>
      <c r="H3053" s="12">
        <f t="shared" si="521"/>
        <v>-1.9190654985398414E-2</v>
      </c>
      <c r="I3053" s="12">
        <f t="shared" si="521"/>
        <v>-9.0741528427619456E-3</v>
      </c>
      <c r="J3053" s="12">
        <f t="shared" si="521"/>
        <v>-3.4625840606667624E-2</v>
      </c>
      <c r="K3053" s="12">
        <f t="shared" si="521"/>
        <v>-0.10004446420631392</v>
      </c>
      <c r="L3053" s="12">
        <f t="shared" si="521"/>
        <v>-1.893939393939394E-2</v>
      </c>
    </row>
    <row r="3054" spans="1:12" ht="63.75" thickBot="1">
      <c r="A3054" s="10" t="s">
        <v>20</v>
      </c>
      <c r="B3054" s="16"/>
      <c r="C3054" s="17"/>
      <c r="D3054" s="17"/>
      <c r="E3054" s="17"/>
      <c r="F3054" s="17"/>
      <c r="G3054" s="12">
        <f t="shared" ref="G3054:L3054" si="522">(G3052-B3052)/B3052</f>
        <v>-0.12772925764192139</v>
      </c>
      <c r="H3054" s="12">
        <f t="shared" si="522"/>
        <v>-0.1246121385130942</v>
      </c>
      <c r="I3054" s="12">
        <f t="shared" si="522"/>
        <v>-0.1125079365079365</v>
      </c>
      <c r="J3054" s="12">
        <f t="shared" si="522"/>
        <v>-0.11630648330058939</v>
      </c>
      <c r="K3054" s="12">
        <f t="shared" si="522"/>
        <v>-0.17857142857142858</v>
      </c>
      <c r="L3054" s="12">
        <f t="shared" si="522"/>
        <v>-0.17160339313030176</v>
      </c>
    </row>
    <row r="3055" spans="1:12" ht="63.75" thickBot="1">
      <c r="A3055" s="10" t="s">
        <v>21</v>
      </c>
      <c r="B3055" s="16"/>
      <c r="C3055" s="17"/>
      <c r="D3055" s="17"/>
      <c r="E3055" s="17"/>
      <c r="F3055" s="17"/>
      <c r="G3055" s="12"/>
      <c r="H3055" s="12"/>
      <c r="I3055" s="12"/>
      <c r="J3055" s="12"/>
      <c r="K3055" s="12"/>
      <c r="L3055" s="12">
        <f>(L3052-B3052)/B3052</f>
        <v>-0.27741387675885493</v>
      </c>
    </row>
    <row r="3056" spans="1:12" ht="32.25" thickBot="1">
      <c r="A3056" s="10" t="s">
        <v>22</v>
      </c>
      <c r="B3056" s="12">
        <f t="shared" ref="B3056:L3056" si="523">B3048/B3052</f>
        <v>0.34170305676855894</v>
      </c>
      <c r="C3056" s="12" t="e">
        <f t="shared" si="523"/>
        <v>#VALUE!</v>
      </c>
      <c r="D3056" s="12" t="e">
        <f t="shared" si="523"/>
        <v>#VALUE!</v>
      </c>
      <c r="E3056" s="12">
        <f t="shared" si="523"/>
        <v>0.35258677144728223</v>
      </c>
      <c r="F3056" s="12">
        <f t="shared" si="523"/>
        <v>0.35646645021645024</v>
      </c>
      <c r="G3056" s="12">
        <f t="shared" si="523"/>
        <v>0.33778334028646922</v>
      </c>
      <c r="H3056" s="12">
        <f t="shared" si="523"/>
        <v>0.33035587693180207</v>
      </c>
      <c r="I3056" s="12" t="e">
        <f t="shared" si="523"/>
        <v>#VALUE!</v>
      </c>
      <c r="J3056" s="12">
        <f t="shared" si="523"/>
        <v>0.28116199792500368</v>
      </c>
      <c r="K3056" s="12">
        <f t="shared" si="523"/>
        <v>0.28112648221343872</v>
      </c>
      <c r="L3056" s="12">
        <f t="shared" si="523"/>
        <v>0.24861507470203123</v>
      </c>
    </row>
    <row r="3057" spans="1:13" ht="63">
      <c r="A3057" s="18" t="s">
        <v>23</v>
      </c>
      <c r="B3057" s="19"/>
      <c r="C3057" s="19" t="e">
        <f t="shared" ref="C3057:K3057" si="524">(C3056-B3056)</f>
        <v>#VALUE!</v>
      </c>
      <c r="D3057" s="19" t="e">
        <f t="shared" si="524"/>
        <v>#VALUE!</v>
      </c>
      <c r="E3057" s="19" t="e">
        <f t="shared" si="524"/>
        <v>#VALUE!</v>
      </c>
      <c r="F3057" s="19">
        <f t="shared" si="524"/>
        <v>3.8796787691680046E-3</v>
      </c>
      <c r="G3057" s="19">
        <f t="shared" si="524"/>
        <v>-1.8683109929981012E-2</v>
      </c>
      <c r="H3057" s="19">
        <f t="shared" si="524"/>
        <v>-7.427463354667152E-3</v>
      </c>
      <c r="I3057" s="19" t="e">
        <f t="shared" si="524"/>
        <v>#VALUE!</v>
      </c>
      <c r="J3057" s="19" t="e">
        <f t="shared" si="524"/>
        <v>#VALUE!</v>
      </c>
      <c r="K3057" s="19">
        <f t="shared" si="524"/>
        <v>-3.5515711564959584E-5</v>
      </c>
      <c r="L3057" s="19">
        <f>(L3056-K3056)</f>
        <v>-3.2511407511407492E-2</v>
      </c>
    </row>
    <row r="3058" spans="1:13" ht="63">
      <c r="A3058" s="18" t="s">
        <v>24</v>
      </c>
      <c r="B3058" s="19"/>
      <c r="C3058" s="19"/>
      <c r="D3058" s="19"/>
      <c r="E3058" s="19"/>
      <c r="F3058" s="19"/>
      <c r="G3058" s="19">
        <f>G3056-B3056</f>
        <v>-3.919716482089719E-3</v>
      </c>
      <c r="H3058" s="19" t="e">
        <f t="shared" ref="H3058:K3058" si="525">H3056-C3056</f>
        <v>#VALUE!</v>
      </c>
      <c r="I3058" s="19" t="e">
        <f t="shared" si="525"/>
        <v>#VALUE!</v>
      </c>
      <c r="J3058" s="19">
        <f t="shared" si="525"/>
        <v>-7.1424773522278551E-2</v>
      </c>
      <c r="K3058" s="19">
        <f t="shared" si="525"/>
        <v>-7.5339968003011515E-2</v>
      </c>
      <c r="L3058" s="19">
        <f>L3056-G3056</f>
        <v>-8.9168265584437995E-2</v>
      </c>
    </row>
    <row r="3059" spans="1:13" ht="63">
      <c r="A3059" s="18" t="s">
        <v>25</v>
      </c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>
        <f>L3056-B3056</f>
        <v>-9.3087982066527714E-2</v>
      </c>
    </row>
    <row r="3060" spans="1:13" ht="15.75">
      <c r="A3060" s="18"/>
      <c r="B3060" s="20"/>
      <c r="C3060" s="20"/>
      <c r="D3060" s="20"/>
      <c r="E3060" s="20"/>
      <c r="F3060" s="20"/>
      <c r="G3060" s="19"/>
      <c r="H3060" s="19"/>
      <c r="I3060" s="19"/>
      <c r="J3060" s="19"/>
      <c r="K3060" s="19"/>
      <c r="L3060" s="19"/>
    </row>
    <row r="3061" spans="1:13" ht="15.75">
      <c r="A3061" s="21" t="s">
        <v>192</v>
      </c>
      <c r="B3061" s="21"/>
      <c r="C3061" s="21"/>
      <c r="D3061" s="21"/>
      <c r="E3061" s="21"/>
      <c r="F3061" s="21"/>
      <c r="G3061" s="22"/>
      <c r="H3061" s="22"/>
      <c r="I3061" s="22"/>
      <c r="J3061" s="22"/>
      <c r="K3061" s="22"/>
      <c r="L3061" s="22"/>
      <c r="M3061" s="23"/>
    </row>
    <row r="3062" spans="1:13" ht="16.5" thickBot="1">
      <c r="A3062" s="24"/>
      <c r="B3062" s="22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3"/>
    </row>
    <row r="3063" spans="1:13" ht="32.25" thickBot="1">
      <c r="A3063" s="57" t="s">
        <v>27</v>
      </c>
      <c r="B3063" s="4" t="s">
        <v>52</v>
      </c>
      <c r="C3063" s="4" t="s">
        <v>53</v>
      </c>
      <c r="D3063" s="4" t="s">
        <v>54</v>
      </c>
      <c r="E3063" s="4" t="s">
        <v>55</v>
      </c>
      <c r="F3063" s="4" t="s">
        <v>56</v>
      </c>
      <c r="G3063" s="4" t="s">
        <v>57</v>
      </c>
      <c r="H3063" s="4" t="s">
        <v>58</v>
      </c>
      <c r="I3063" s="4" t="s">
        <v>59</v>
      </c>
      <c r="J3063" s="4" t="s">
        <v>60</v>
      </c>
      <c r="K3063" s="4" t="s">
        <v>61</v>
      </c>
      <c r="L3063" s="4" t="s">
        <v>62</v>
      </c>
      <c r="M3063" s="58" t="s">
        <v>28</v>
      </c>
    </row>
    <row r="3064" spans="1:13" ht="16.5" thickBot="1">
      <c r="A3064" s="28" t="s">
        <v>29</v>
      </c>
      <c r="B3064" s="29" t="s">
        <v>47</v>
      </c>
      <c r="C3064" s="29"/>
      <c r="D3064" s="29"/>
      <c r="E3064" s="29"/>
      <c r="F3064" s="29"/>
      <c r="G3064" s="29"/>
      <c r="H3064" s="29" t="e">
        <f>-H3034</f>
        <v>#VALUE!</v>
      </c>
      <c r="I3064" s="29"/>
      <c r="J3064" s="29"/>
      <c r="K3064" s="29"/>
      <c r="L3064" s="29"/>
      <c r="M3064" s="6" t="s">
        <v>243</v>
      </c>
    </row>
    <row r="3065" spans="1:13" ht="16.5" thickBot="1">
      <c r="A3065" s="28" t="s">
        <v>30</v>
      </c>
      <c r="B3065" s="59" t="s">
        <v>43</v>
      </c>
      <c r="C3065" s="34"/>
      <c r="D3065" s="34" t="e">
        <f>C3034-D3035</f>
        <v>#VALUE!</v>
      </c>
      <c r="E3065" s="34"/>
      <c r="F3065" s="34"/>
      <c r="G3065" s="34"/>
      <c r="H3065" s="34"/>
      <c r="I3065" s="34" t="e">
        <f>H3034-I3035</f>
        <v>#VALUE!</v>
      </c>
      <c r="J3065" s="34"/>
      <c r="K3065" s="34"/>
      <c r="L3065" s="34"/>
      <c r="M3065" s="32">
        <v>0</v>
      </c>
    </row>
    <row r="3066" spans="1:13" ht="16.5" thickBot="1">
      <c r="A3066" s="28" t="s">
        <v>31</v>
      </c>
      <c r="B3066" s="59" t="s">
        <v>43</v>
      </c>
      <c r="C3066" s="34"/>
      <c r="D3066" s="34"/>
      <c r="E3066" s="34" t="e">
        <f>D3035-E3036</f>
        <v>#VALUE!</v>
      </c>
      <c r="F3066" s="34"/>
      <c r="G3066" s="34"/>
      <c r="H3066" s="34" t="e">
        <f>G3035-H3036</f>
        <v>#VALUE!</v>
      </c>
      <c r="I3066" s="34"/>
      <c r="J3066" s="34"/>
      <c r="K3066" s="34"/>
      <c r="L3066" s="34"/>
      <c r="M3066" s="32">
        <v>0</v>
      </c>
    </row>
    <row r="3067" spans="1:13" ht="16.5" thickBot="1">
      <c r="A3067" s="28" t="s">
        <v>32</v>
      </c>
      <c r="B3067" s="59" t="s">
        <v>43</v>
      </c>
      <c r="C3067" s="34"/>
      <c r="D3067" s="34"/>
      <c r="E3067" s="34"/>
      <c r="F3067" s="34"/>
      <c r="G3067" s="34" t="e">
        <f>F3036-G3037</f>
        <v>#VALUE!</v>
      </c>
      <c r="H3067" s="34" t="e">
        <f>G3036-H3037</f>
        <v>#VALUE!</v>
      </c>
      <c r="I3067" s="34" t="e">
        <f>H3036-I3037</f>
        <v>#VALUE!</v>
      </c>
      <c r="J3067" s="34"/>
      <c r="K3067" s="34"/>
      <c r="L3067" s="34"/>
      <c r="M3067" s="32">
        <v>-0.33333333333333331</v>
      </c>
    </row>
    <row r="3068" spans="1:13" ht="16.5" thickBot="1">
      <c r="A3068" s="28" t="s">
        <v>33</v>
      </c>
      <c r="B3068" s="59" t="s">
        <v>43</v>
      </c>
      <c r="C3068" s="34"/>
      <c r="D3068" s="34" t="e">
        <f t="shared" ref="D3068:L3068" si="526">C3037-D3038</f>
        <v>#VALUE!</v>
      </c>
      <c r="E3068" s="34"/>
      <c r="F3068" s="34"/>
      <c r="G3068" s="34"/>
      <c r="H3068" s="34" t="e">
        <f t="shared" si="526"/>
        <v>#VALUE!</v>
      </c>
      <c r="I3068" s="34" t="e">
        <f t="shared" si="526"/>
        <v>#VALUE!</v>
      </c>
      <c r="J3068" s="34" t="e">
        <f t="shared" si="526"/>
        <v>#VALUE!</v>
      </c>
      <c r="K3068" s="34"/>
      <c r="L3068" s="34">
        <f t="shared" si="526"/>
        <v>-10</v>
      </c>
      <c r="M3068" s="32">
        <v>-2.6</v>
      </c>
    </row>
    <row r="3069" spans="1:13" ht="16.5" thickBot="1">
      <c r="A3069" s="28" t="s">
        <v>34</v>
      </c>
      <c r="B3069" s="59" t="s">
        <v>43</v>
      </c>
      <c r="C3069" s="34" t="e">
        <f t="shared" ref="C3069:L3076" si="527">B3038-C3039</f>
        <v>#VALUE!</v>
      </c>
      <c r="D3069" s="34">
        <f t="shared" si="527"/>
        <v>-492</v>
      </c>
      <c r="E3069" s="34">
        <f t="shared" si="527"/>
        <v>-465</v>
      </c>
      <c r="F3069" s="34">
        <f t="shared" si="527"/>
        <v>-444</v>
      </c>
      <c r="G3069" s="34">
        <f t="shared" si="527"/>
        <v>-320</v>
      </c>
      <c r="H3069" s="34">
        <f t="shared" si="527"/>
        <v>-396</v>
      </c>
      <c r="I3069" s="34">
        <f t="shared" si="527"/>
        <v>-392</v>
      </c>
      <c r="J3069" s="34">
        <f t="shared" si="527"/>
        <v>-417</v>
      </c>
      <c r="K3069" s="34" t="e">
        <f t="shared" si="527"/>
        <v>#VALUE!</v>
      </c>
      <c r="L3069" s="34">
        <f t="shared" si="527"/>
        <v>-358</v>
      </c>
      <c r="M3069" s="32">
        <v>-414.4</v>
      </c>
    </row>
    <row r="3070" spans="1:13" ht="16.5" thickBot="1">
      <c r="A3070" s="28" t="s">
        <v>35</v>
      </c>
      <c r="B3070" s="59" t="s">
        <v>43</v>
      </c>
      <c r="C3070" s="34">
        <f t="shared" si="527"/>
        <v>30</v>
      </c>
      <c r="D3070" s="34">
        <f t="shared" si="527"/>
        <v>-32</v>
      </c>
      <c r="E3070" s="34">
        <f t="shared" si="527"/>
        <v>19</v>
      </c>
      <c r="F3070" s="34">
        <f t="shared" si="527"/>
        <v>-16</v>
      </c>
      <c r="G3070" s="34">
        <f t="shared" si="527"/>
        <v>-17</v>
      </c>
      <c r="H3070" s="34">
        <f t="shared" si="527"/>
        <v>-76</v>
      </c>
      <c r="I3070" s="34">
        <f t="shared" si="527"/>
        <v>7</v>
      </c>
      <c r="J3070" s="34">
        <f t="shared" si="527"/>
        <v>42</v>
      </c>
      <c r="K3070" s="34">
        <f t="shared" si="527"/>
        <v>50</v>
      </c>
      <c r="L3070" s="34">
        <f t="shared" si="527"/>
        <v>51</v>
      </c>
      <c r="M3070" s="32">
        <v>5.8</v>
      </c>
    </row>
    <row r="3071" spans="1:13" ht="16.5" thickBot="1">
      <c r="A3071" s="28" t="s">
        <v>36</v>
      </c>
      <c r="B3071" s="59" t="s">
        <v>43</v>
      </c>
      <c r="C3071" s="34">
        <f t="shared" si="527"/>
        <v>9</v>
      </c>
      <c r="D3071" s="34">
        <f t="shared" si="527"/>
        <v>-9</v>
      </c>
      <c r="E3071" s="34">
        <f t="shared" si="527"/>
        <v>-18</v>
      </c>
      <c r="F3071" s="34">
        <f t="shared" si="527"/>
        <v>-36</v>
      </c>
      <c r="G3071" s="34">
        <f t="shared" si="527"/>
        <v>-7</v>
      </c>
      <c r="H3071" s="34">
        <f t="shared" si="527"/>
        <v>-1</v>
      </c>
      <c r="I3071" s="34">
        <f t="shared" si="527"/>
        <v>-10</v>
      </c>
      <c r="J3071" s="34">
        <f t="shared" si="527"/>
        <v>2</v>
      </c>
      <c r="K3071" s="34">
        <f t="shared" si="527"/>
        <v>9</v>
      </c>
      <c r="L3071" s="34">
        <f t="shared" si="527"/>
        <v>99</v>
      </c>
      <c r="M3071" s="32">
        <v>3.8</v>
      </c>
    </row>
    <row r="3072" spans="1:13" ht="16.5" thickBot="1">
      <c r="A3072" s="28" t="s">
        <v>37</v>
      </c>
      <c r="B3072" s="59" t="s">
        <v>43</v>
      </c>
      <c r="C3072" s="34">
        <f t="shared" si="527"/>
        <v>207</v>
      </c>
      <c r="D3072" s="34">
        <f t="shared" si="527"/>
        <v>259</v>
      </c>
      <c r="E3072" s="34">
        <f t="shared" si="527"/>
        <v>-19</v>
      </c>
      <c r="F3072" s="34">
        <f t="shared" si="527"/>
        <v>-15</v>
      </c>
      <c r="G3072" s="34">
        <f t="shared" si="527"/>
        <v>-1</v>
      </c>
      <c r="H3072" s="34">
        <f t="shared" si="527"/>
        <v>17</v>
      </c>
      <c r="I3072" s="34">
        <f t="shared" si="527"/>
        <v>-10</v>
      </c>
      <c r="J3072" s="34">
        <f t="shared" si="527"/>
        <v>23</v>
      </c>
      <c r="K3072" s="34">
        <f t="shared" si="527"/>
        <v>6</v>
      </c>
      <c r="L3072" s="34">
        <f t="shared" si="527"/>
        <v>9</v>
      </c>
      <c r="M3072" s="32">
        <v>47.6</v>
      </c>
    </row>
    <row r="3073" spans="1:13" ht="16.5" thickBot="1">
      <c r="A3073" s="28" t="s">
        <v>38</v>
      </c>
      <c r="B3073" s="59" t="s">
        <v>43</v>
      </c>
      <c r="C3073" s="34">
        <f t="shared" si="527"/>
        <v>74</v>
      </c>
      <c r="D3073" s="34">
        <f t="shared" si="527"/>
        <v>205</v>
      </c>
      <c r="E3073" s="34">
        <f t="shared" si="527"/>
        <v>104</v>
      </c>
      <c r="F3073" s="34">
        <f t="shared" si="527"/>
        <v>332</v>
      </c>
      <c r="G3073" s="34">
        <f t="shared" si="527"/>
        <v>316</v>
      </c>
      <c r="H3073" s="34">
        <f t="shared" si="527"/>
        <v>330</v>
      </c>
      <c r="I3073" s="34">
        <f t="shared" si="527"/>
        <v>273</v>
      </c>
      <c r="J3073" s="34">
        <f t="shared" si="527"/>
        <v>338</v>
      </c>
      <c r="K3073" s="34">
        <f t="shared" si="527"/>
        <v>301</v>
      </c>
      <c r="L3073" s="34">
        <f t="shared" si="527"/>
        <v>321</v>
      </c>
      <c r="M3073" s="32">
        <v>259.39999999999998</v>
      </c>
    </row>
    <row r="3074" spans="1:13" ht="16.5" thickBot="1">
      <c r="A3074" s="28" t="s">
        <v>39</v>
      </c>
      <c r="B3074" s="59" t="s">
        <v>43</v>
      </c>
      <c r="C3074" s="34">
        <f t="shared" si="527"/>
        <v>25</v>
      </c>
      <c r="D3074" s="34">
        <f t="shared" si="527"/>
        <v>95</v>
      </c>
      <c r="E3074" s="34">
        <f t="shared" si="527"/>
        <v>96</v>
      </c>
      <c r="F3074" s="34">
        <f t="shared" si="527"/>
        <v>63</v>
      </c>
      <c r="G3074" s="34">
        <f t="shared" si="527"/>
        <v>48</v>
      </c>
      <c r="H3074" s="34">
        <f t="shared" si="527"/>
        <v>56</v>
      </c>
      <c r="I3074" s="34">
        <f t="shared" si="527"/>
        <v>13</v>
      </c>
      <c r="J3074" s="34">
        <f t="shared" si="527"/>
        <v>114</v>
      </c>
      <c r="K3074" s="34">
        <f t="shared" si="527"/>
        <v>48</v>
      </c>
      <c r="L3074" s="34">
        <f t="shared" si="527"/>
        <v>25</v>
      </c>
      <c r="M3074" s="32">
        <v>58.3</v>
      </c>
    </row>
    <row r="3075" spans="1:13" ht="16.5" thickBot="1">
      <c r="A3075" s="28" t="s">
        <v>40</v>
      </c>
      <c r="B3075" s="59" t="s">
        <v>43</v>
      </c>
      <c r="C3075" s="34">
        <f t="shared" si="527"/>
        <v>29</v>
      </c>
      <c r="D3075" s="34">
        <f t="shared" si="527"/>
        <v>27</v>
      </c>
      <c r="E3075" s="34">
        <f t="shared" si="527"/>
        <v>-8</v>
      </c>
      <c r="F3075" s="34">
        <f t="shared" si="527"/>
        <v>10</v>
      </c>
      <c r="G3075" s="34">
        <f t="shared" si="527"/>
        <v>27</v>
      </c>
      <c r="H3075" s="34">
        <f t="shared" si="527"/>
        <v>26</v>
      </c>
      <c r="I3075" s="34">
        <f t="shared" si="527"/>
        <v>42</v>
      </c>
      <c r="J3075" s="34">
        <f t="shared" si="527"/>
        <v>86</v>
      </c>
      <c r="K3075" s="34">
        <f t="shared" si="527"/>
        <v>31</v>
      </c>
      <c r="L3075" s="34">
        <f t="shared" si="527"/>
        <v>26</v>
      </c>
      <c r="M3075" s="32">
        <v>29.6</v>
      </c>
    </row>
    <row r="3076" spans="1:13" ht="16.5" thickBot="1">
      <c r="A3076" s="33" t="s">
        <v>41</v>
      </c>
      <c r="B3076" s="60" t="s">
        <v>43</v>
      </c>
      <c r="C3076" s="34">
        <f t="shared" si="527"/>
        <v>123</v>
      </c>
      <c r="D3076" s="34">
        <f t="shared" si="527"/>
        <v>106</v>
      </c>
      <c r="E3076" s="34">
        <f t="shared" si="527"/>
        <v>81</v>
      </c>
      <c r="F3076" s="34">
        <f t="shared" si="527"/>
        <v>82</v>
      </c>
      <c r="G3076" s="34">
        <f t="shared" si="527"/>
        <v>86</v>
      </c>
      <c r="H3076" s="34">
        <f t="shared" si="527"/>
        <v>59</v>
      </c>
      <c r="I3076" s="34">
        <f t="shared" si="527"/>
        <v>30</v>
      </c>
      <c r="J3076" s="34">
        <f t="shared" si="527"/>
        <v>111</v>
      </c>
      <c r="K3076" s="34">
        <f t="shared" si="527"/>
        <v>41</v>
      </c>
      <c r="L3076" s="34">
        <f>K3045-L3046</f>
        <v>23</v>
      </c>
      <c r="M3076" s="35">
        <v>74.2</v>
      </c>
    </row>
    <row r="3077" spans="1:13" ht="17.25" thickTop="1" thickBot="1">
      <c r="A3077" s="37" t="s">
        <v>42</v>
      </c>
      <c r="B3077" s="38" t="s">
        <v>43</v>
      </c>
      <c r="C3077" s="39" t="s">
        <v>47</v>
      </c>
      <c r="D3077" s="39" t="s">
        <v>47</v>
      </c>
      <c r="E3077" s="39" t="s">
        <v>47</v>
      </c>
      <c r="F3077" s="39" t="s">
        <v>47</v>
      </c>
      <c r="G3077" s="39">
        <f t="shared" ref="G3077:L3077" si="528">B3041-G3046</f>
        <v>604</v>
      </c>
      <c r="H3077" s="39">
        <f t="shared" si="528"/>
        <v>512</v>
      </c>
      <c r="I3077" s="39">
        <f t="shared" si="528"/>
        <v>417</v>
      </c>
      <c r="J3077" s="39">
        <f t="shared" si="528"/>
        <v>510</v>
      </c>
      <c r="K3077" s="39">
        <f t="shared" si="528"/>
        <v>469</v>
      </c>
      <c r="L3077" s="39">
        <f t="shared" si="528"/>
        <v>458</v>
      </c>
      <c r="M3077" s="40">
        <v>495</v>
      </c>
    </row>
    <row r="3078" spans="1:13" ht="15.75">
      <c r="A3078" s="41"/>
      <c r="B3078" s="42"/>
      <c r="C3078" s="43"/>
      <c r="D3078" s="43"/>
      <c r="E3078" s="43"/>
      <c r="F3078" s="43"/>
      <c r="G3078" s="43"/>
      <c r="H3078" s="44"/>
      <c r="I3078" s="44"/>
      <c r="J3078" s="44"/>
      <c r="K3078" s="44"/>
      <c r="L3078" s="44"/>
      <c r="M3078" s="43"/>
    </row>
    <row r="3079" spans="1:13" ht="15.75">
      <c r="A3079" s="61"/>
      <c r="B3079" s="62"/>
      <c r="C3079" s="63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</row>
    <row r="3080" spans="1:13" ht="15.75">
      <c r="A3080" s="21" t="s">
        <v>193</v>
      </c>
      <c r="B3080" s="21"/>
      <c r="C3080" s="21"/>
      <c r="D3080" s="21"/>
      <c r="E3080" s="21"/>
      <c r="F3080" s="21"/>
      <c r="G3080" s="21"/>
      <c r="H3080" s="22"/>
      <c r="I3080" s="22"/>
      <c r="J3080" s="22"/>
      <c r="K3080" s="22"/>
      <c r="L3080" s="22"/>
      <c r="M3080" s="23"/>
    </row>
    <row r="3081" spans="1:13" ht="16.5" thickBot="1">
      <c r="A3081" s="24"/>
      <c r="B3081" s="22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3"/>
    </row>
    <row r="3082" spans="1:13" ht="32.25" thickBot="1">
      <c r="A3082" s="3" t="s">
        <v>27</v>
      </c>
      <c r="B3082" s="4" t="s">
        <v>52</v>
      </c>
      <c r="C3082" s="4" t="s">
        <v>53</v>
      </c>
      <c r="D3082" s="4" t="s">
        <v>54</v>
      </c>
      <c r="E3082" s="4" t="s">
        <v>55</v>
      </c>
      <c r="F3082" s="4" t="s">
        <v>56</v>
      </c>
      <c r="G3082" s="4" t="s">
        <v>57</v>
      </c>
      <c r="H3082" s="4" t="s">
        <v>58</v>
      </c>
      <c r="I3082" s="4" t="s">
        <v>59</v>
      </c>
      <c r="J3082" s="4" t="s">
        <v>60</v>
      </c>
      <c r="K3082" s="4" t="s">
        <v>61</v>
      </c>
      <c r="L3082" s="4" t="s">
        <v>62</v>
      </c>
      <c r="M3082" s="58" t="s">
        <v>28</v>
      </c>
    </row>
    <row r="3083" spans="1:13" ht="16.5" thickBot="1">
      <c r="A3083" s="28" t="s">
        <v>30</v>
      </c>
      <c r="B3083" s="47" t="s">
        <v>47</v>
      </c>
      <c r="C3083" s="48"/>
      <c r="D3083" s="48"/>
      <c r="E3083" s="48"/>
      <c r="F3083" s="48"/>
      <c r="G3083" s="48"/>
      <c r="H3083" s="48"/>
      <c r="I3083" s="48" t="e">
        <f>(H3034-I3035)/H3034</f>
        <v>#VALUE!</v>
      </c>
      <c r="J3083" s="48"/>
      <c r="K3083" s="48"/>
      <c r="L3083" s="48"/>
      <c r="M3083" s="6" t="s">
        <v>243</v>
      </c>
    </row>
    <row r="3084" spans="1:13" ht="16.5" thickBot="1">
      <c r="A3084" s="28" t="s">
        <v>31</v>
      </c>
      <c r="B3084" s="47" t="s">
        <v>47</v>
      </c>
      <c r="C3084" s="48"/>
      <c r="D3084" s="48"/>
      <c r="E3084" s="48" t="e">
        <f>(D3035-E3036)/D3035</f>
        <v>#VALUE!</v>
      </c>
      <c r="F3084" s="48"/>
      <c r="G3084" s="48"/>
      <c r="H3084" s="48"/>
      <c r="I3084" s="48"/>
      <c r="J3084" s="48"/>
      <c r="K3084" s="48"/>
      <c r="L3084" s="48"/>
      <c r="M3084" s="6" t="s">
        <v>243</v>
      </c>
    </row>
    <row r="3085" spans="1:13" ht="16.5" thickBot="1">
      <c r="A3085" s="28" t="s">
        <v>32</v>
      </c>
      <c r="B3085" s="47" t="s">
        <v>47</v>
      </c>
      <c r="C3085" s="48" t="e">
        <f>(B3036-C3037)/B3036</f>
        <v>#VALUE!</v>
      </c>
      <c r="D3085" s="48"/>
      <c r="E3085" s="48"/>
      <c r="F3085" s="48"/>
      <c r="G3085" s="48"/>
      <c r="H3085" s="48"/>
      <c r="I3085" s="48" t="e">
        <f>(H3036-I3037)/H3036</f>
        <v>#VALUE!</v>
      </c>
      <c r="J3085" s="48"/>
      <c r="K3085" s="48"/>
      <c r="L3085" s="48"/>
      <c r="M3085" s="49">
        <v>0.5</v>
      </c>
    </row>
    <row r="3086" spans="1:13" ht="16.5" thickBot="1">
      <c r="A3086" s="28" t="s">
        <v>33</v>
      </c>
      <c r="B3086" s="47" t="s">
        <v>47</v>
      </c>
      <c r="C3086" s="48"/>
      <c r="D3086" s="48" t="e">
        <f t="shared" ref="D3086:I3086" si="529">(C3037-D3038)/C3037</f>
        <v>#VALUE!</v>
      </c>
      <c r="E3086" s="48"/>
      <c r="F3086" s="48"/>
      <c r="G3086" s="48"/>
      <c r="H3086" s="48" t="e">
        <f t="shared" si="529"/>
        <v>#VALUE!</v>
      </c>
      <c r="I3086" s="48" t="e">
        <f t="shared" si="529"/>
        <v>#VALUE!</v>
      </c>
      <c r="J3086" s="48"/>
      <c r="K3086" s="48"/>
      <c r="L3086" s="48"/>
      <c r="M3086" s="49">
        <v>1</v>
      </c>
    </row>
    <row r="3087" spans="1:13" ht="16.5" thickBot="1">
      <c r="A3087" s="28" t="s">
        <v>34</v>
      </c>
      <c r="B3087" s="47" t="s">
        <v>47</v>
      </c>
      <c r="C3087" s="48" t="e">
        <f>(B3038-C3039)/B3038</f>
        <v>#VALUE!</v>
      </c>
      <c r="D3087" s="48"/>
      <c r="E3087" s="48"/>
      <c r="F3087" s="48"/>
      <c r="G3087" s="48"/>
      <c r="H3087" s="48"/>
      <c r="I3087" s="48"/>
      <c r="J3087" s="48"/>
      <c r="K3087" s="48" t="e">
        <f>(J3038-K3039)/J3038</f>
        <v>#VALUE!</v>
      </c>
      <c r="L3087" s="48"/>
      <c r="M3087" s="49">
        <v>-80.150000000000006</v>
      </c>
    </row>
    <row r="3088" spans="1:13" ht="16.5" thickBot="1">
      <c r="A3088" s="28" t="s">
        <v>35</v>
      </c>
      <c r="B3088" s="47" t="s">
        <v>47</v>
      </c>
      <c r="C3088" s="48">
        <f t="shared" ref="C3088:L3094" si="530">(B3039-C3040)/B3039</f>
        <v>5.5248618784530384E-2</v>
      </c>
      <c r="D3088" s="48">
        <f t="shared" si="530"/>
        <v>-6.2256809338521402E-2</v>
      </c>
      <c r="E3088" s="48">
        <f t="shared" si="530"/>
        <v>3.8617886178861791E-2</v>
      </c>
      <c r="F3088" s="48">
        <f t="shared" si="530"/>
        <v>-3.4408602150537634E-2</v>
      </c>
      <c r="G3088" s="48">
        <f t="shared" si="530"/>
        <v>-3.8288288288288286E-2</v>
      </c>
      <c r="H3088" s="48">
        <f t="shared" si="530"/>
        <v>-0.23749999999999999</v>
      </c>
      <c r="I3088" s="48">
        <f t="shared" si="530"/>
        <v>1.7676767676767676E-2</v>
      </c>
      <c r="J3088" s="48">
        <f t="shared" si="530"/>
        <v>0.10714285714285714</v>
      </c>
      <c r="K3088" s="48">
        <f t="shared" si="530"/>
        <v>0.11990407673860912</v>
      </c>
      <c r="L3088" s="48">
        <f t="shared" si="530"/>
        <v>0.14285714285714285</v>
      </c>
      <c r="M3088" s="49">
        <v>1.0899364960142169E-2</v>
      </c>
    </row>
    <row r="3089" spans="1:14" ht="16.5" thickBot="1">
      <c r="A3089" s="28" t="s">
        <v>36</v>
      </c>
      <c r="B3089" s="47" t="s">
        <v>47</v>
      </c>
      <c r="C3089" s="48">
        <f t="shared" si="530"/>
        <v>1.4999999999999999E-2</v>
      </c>
      <c r="D3089" s="48">
        <f t="shared" si="530"/>
        <v>-1.7543859649122806E-2</v>
      </c>
      <c r="E3089" s="48">
        <f t="shared" si="530"/>
        <v>-3.2967032967032968E-2</v>
      </c>
      <c r="F3089" s="48">
        <f t="shared" si="530"/>
        <v>-7.6109936575052856E-2</v>
      </c>
      <c r="G3089" s="48">
        <f t="shared" si="530"/>
        <v>-1.4553014553014554E-2</v>
      </c>
      <c r="H3089" s="48">
        <f t="shared" si="530"/>
        <v>-2.1691973969631237E-3</v>
      </c>
      <c r="I3089" s="48">
        <f t="shared" si="530"/>
        <v>-2.5252525252525252E-2</v>
      </c>
      <c r="J3089" s="48">
        <f t="shared" si="530"/>
        <v>5.1413881748071976E-3</v>
      </c>
      <c r="K3089" s="48">
        <f t="shared" si="530"/>
        <v>2.5714285714285714E-2</v>
      </c>
      <c r="L3089" s="48">
        <f t="shared" si="530"/>
        <v>0.26975476839237056</v>
      </c>
      <c r="M3089" s="49">
        <v>1.4701487588775191E-2</v>
      </c>
    </row>
    <row r="3090" spans="1:14" ht="16.5" thickBot="1">
      <c r="A3090" s="28" t="s">
        <v>37</v>
      </c>
      <c r="B3090" s="47" t="s">
        <v>47</v>
      </c>
      <c r="C3090" s="48">
        <f t="shared" si="530"/>
        <v>0.3</v>
      </c>
      <c r="D3090" s="48">
        <f t="shared" si="530"/>
        <v>0.43824027072758037</v>
      </c>
      <c r="E3090" s="48">
        <f t="shared" si="530"/>
        <v>-3.6398467432950193E-2</v>
      </c>
      <c r="F3090" s="48">
        <f t="shared" si="530"/>
        <v>-2.6595744680851064E-2</v>
      </c>
      <c r="G3090" s="48">
        <f t="shared" si="530"/>
        <v>-1.9646365422396855E-3</v>
      </c>
      <c r="H3090" s="48">
        <f t="shared" si="530"/>
        <v>3.4836065573770489E-2</v>
      </c>
      <c r="I3090" s="48">
        <f t="shared" si="530"/>
        <v>-2.1645021645021644E-2</v>
      </c>
      <c r="J3090" s="48">
        <f t="shared" si="530"/>
        <v>5.6650246305418719E-2</v>
      </c>
      <c r="K3090" s="48">
        <f t="shared" si="530"/>
        <v>1.5503875968992248E-2</v>
      </c>
      <c r="L3090" s="48">
        <f t="shared" si="530"/>
        <v>2.6392961876832845E-2</v>
      </c>
      <c r="M3090" s="49">
        <v>7.850195501515321E-2</v>
      </c>
    </row>
    <row r="3091" spans="1:14" ht="16.5" thickBot="1">
      <c r="A3091" s="28" t="s">
        <v>38</v>
      </c>
      <c r="B3091" s="47" t="s">
        <v>47</v>
      </c>
      <c r="C3091" s="48">
        <f t="shared" si="530"/>
        <v>0.23197492163009403</v>
      </c>
      <c r="D3091" s="48">
        <f t="shared" si="530"/>
        <v>0.42443064182194618</v>
      </c>
      <c r="E3091" s="48">
        <f t="shared" si="530"/>
        <v>0.31325301204819278</v>
      </c>
      <c r="F3091" s="48">
        <f t="shared" si="530"/>
        <v>0.61367837338262476</v>
      </c>
      <c r="G3091" s="48">
        <f t="shared" si="530"/>
        <v>0.54576856649395511</v>
      </c>
      <c r="H3091" s="48">
        <f t="shared" si="530"/>
        <v>0.6470588235294118</v>
      </c>
      <c r="I3091" s="48">
        <f t="shared" si="530"/>
        <v>0.57961783439490444</v>
      </c>
      <c r="J3091" s="48">
        <f t="shared" si="530"/>
        <v>0.71610169491525422</v>
      </c>
      <c r="K3091" s="48">
        <f t="shared" si="530"/>
        <v>0.78590078328981727</v>
      </c>
      <c r="L3091" s="48">
        <f t="shared" si="530"/>
        <v>0.84251968503937003</v>
      </c>
      <c r="M3091" s="49">
        <v>0.57003043365455708</v>
      </c>
    </row>
    <row r="3092" spans="1:14" ht="16.5" thickBot="1">
      <c r="A3092" s="28" t="s">
        <v>39</v>
      </c>
      <c r="B3092" s="47" t="s">
        <v>47</v>
      </c>
      <c r="C3092" s="48">
        <f t="shared" si="530"/>
        <v>0.11682242990654206</v>
      </c>
      <c r="D3092" s="48">
        <f t="shared" si="530"/>
        <v>0.38775510204081631</v>
      </c>
      <c r="E3092" s="48">
        <f t="shared" si="530"/>
        <v>0.34532374100719426</v>
      </c>
      <c r="F3092" s="48">
        <f t="shared" si="530"/>
        <v>0.27631578947368424</v>
      </c>
      <c r="G3092" s="48">
        <f t="shared" si="530"/>
        <v>0.22966507177033493</v>
      </c>
      <c r="H3092" s="48">
        <f t="shared" si="530"/>
        <v>0.21292775665399238</v>
      </c>
      <c r="I3092" s="48">
        <f t="shared" si="530"/>
        <v>7.2222222222222215E-2</v>
      </c>
      <c r="J3092" s="48">
        <f t="shared" si="530"/>
        <v>0.5757575757575758</v>
      </c>
      <c r="K3092" s="48">
        <f t="shared" si="530"/>
        <v>0.35820895522388058</v>
      </c>
      <c r="L3092" s="48">
        <f t="shared" si="530"/>
        <v>0.3048780487804878</v>
      </c>
      <c r="M3092" s="49">
        <v>0.28798766928367303</v>
      </c>
    </row>
    <row r="3093" spans="1:14" ht="16.5" thickBot="1">
      <c r="A3093" s="28" t="s">
        <v>40</v>
      </c>
      <c r="B3093" s="47" t="s">
        <v>47</v>
      </c>
      <c r="C3093" s="48">
        <f t="shared" si="530"/>
        <v>0.15025906735751296</v>
      </c>
      <c r="D3093" s="48">
        <f t="shared" si="530"/>
        <v>0.14285714285714285</v>
      </c>
      <c r="E3093" s="48">
        <f t="shared" si="530"/>
        <v>-5.3333333333333337E-2</v>
      </c>
      <c r="F3093" s="48">
        <f t="shared" si="530"/>
        <v>5.4945054945054944E-2</v>
      </c>
      <c r="G3093" s="48">
        <f t="shared" si="530"/>
        <v>0.16363636363636364</v>
      </c>
      <c r="H3093" s="48">
        <f t="shared" si="530"/>
        <v>0.16149068322981366</v>
      </c>
      <c r="I3093" s="48">
        <f t="shared" si="530"/>
        <v>0.20289855072463769</v>
      </c>
      <c r="J3093" s="48">
        <f t="shared" si="530"/>
        <v>0.51497005988023947</v>
      </c>
      <c r="K3093" s="48">
        <f t="shared" si="530"/>
        <v>0.36904761904761907</v>
      </c>
      <c r="L3093" s="48">
        <f t="shared" si="530"/>
        <v>0.30232558139534882</v>
      </c>
      <c r="M3093" s="49">
        <v>0.20090967897403997</v>
      </c>
    </row>
    <row r="3094" spans="1:14" ht="16.5" thickBot="1">
      <c r="A3094" s="33" t="s">
        <v>41</v>
      </c>
      <c r="B3094" s="47" t="s">
        <v>47</v>
      </c>
      <c r="C3094" s="48">
        <f t="shared" si="530"/>
        <v>0.6795580110497238</v>
      </c>
      <c r="D3094" s="48">
        <f t="shared" si="530"/>
        <v>0.64634146341463417</v>
      </c>
      <c r="E3094" s="48">
        <f t="shared" si="530"/>
        <v>0.5</v>
      </c>
      <c r="F3094" s="48">
        <f t="shared" si="530"/>
        <v>0.51898734177215189</v>
      </c>
      <c r="G3094" s="48">
        <f t="shared" si="530"/>
        <v>0.5</v>
      </c>
      <c r="H3094" s="48">
        <f t="shared" si="530"/>
        <v>0.42753623188405798</v>
      </c>
      <c r="I3094" s="48">
        <f t="shared" si="530"/>
        <v>0.22222222222222221</v>
      </c>
      <c r="J3094" s="48">
        <f t="shared" si="530"/>
        <v>0.67272727272727273</v>
      </c>
      <c r="K3094" s="48">
        <f t="shared" si="530"/>
        <v>0.50617283950617287</v>
      </c>
      <c r="L3094" s="48">
        <f>(K3045-L3046)/K3045</f>
        <v>0.43396226415094341</v>
      </c>
      <c r="M3094" s="49">
        <v>0.51075076467271796</v>
      </c>
    </row>
    <row r="3095" spans="1:14" ht="17.25" thickTop="1" thickBot="1">
      <c r="A3095" s="64" t="s">
        <v>42</v>
      </c>
      <c r="B3095" s="51"/>
      <c r="C3095" s="51"/>
      <c r="D3095" s="51"/>
      <c r="E3095" s="51"/>
      <c r="F3095" s="51"/>
      <c r="G3095" s="51">
        <f t="shared" ref="G3095:L3095" si="531">(B3041-G3046)/B3041</f>
        <v>0.87536231884057969</v>
      </c>
      <c r="H3095" s="51">
        <f t="shared" si="531"/>
        <v>0.86632825719120132</v>
      </c>
      <c r="I3095" s="51">
        <f t="shared" si="531"/>
        <v>0.79885057471264365</v>
      </c>
      <c r="J3095" s="51">
        <f t="shared" si="531"/>
        <v>0.9042553191489362</v>
      </c>
      <c r="K3095" s="51">
        <f t="shared" si="531"/>
        <v>0.92141453831041253</v>
      </c>
      <c r="L3095" s="51">
        <f t="shared" si="531"/>
        <v>0.93852459016393441</v>
      </c>
      <c r="M3095" s="49">
        <v>0.88412259972795137</v>
      </c>
    </row>
    <row r="3096" spans="1:14" ht="32.25" thickBot="1">
      <c r="A3096" s="64" t="s">
        <v>67</v>
      </c>
      <c r="B3096" s="53"/>
      <c r="C3096" s="53"/>
      <c r="D3096" s="53"/>
      <c r="E3096" s="53"/>
      <c r="F3096" s="53"/>
      <c r="G3096" s="53"/>
      <c r="H3096" s="53"/>
      <c r="I3096" s="53"/>
      <c r="J3096" s="54"/>
      <c r="K3096" s="54">
        <f>AVERAGE(G3095:K3095)</f>
        <v>0.87324220164075472</v>
      </c>
      <c r="L3096" s="54">
        <f>AVERAGE(H3095:L3095)</f>
        <v>0.88587465590542569</v>
      </c>
      <c r="M3096" s="54"/>
    </row>
    <row r="3097" spans="1:14" ht="15.75">
      <c r="A3097" s="18"/>
      <c r="B3097" s="20"/>
      <c r="C3097" s="20"/>
      <c r="D3097" s="20"/>
      <c r="E3097" s="20"/>
      <c r="F3097" s="20"/>
      <c r="G3097" s="19"/>
      <c r="H3097" s="19"/>
      <c r="I3097" s="19"/>
      <c r="J3097" s="19"/>
      <c r="K3097" s="19"/>
      <c r="L3097" s="19"/>
    </row>
    <row r="3098" spans="1:14" ht="16.5" thickBot="1">
      <c r="A3098" s="50"/>
      <c r="B3098" s="53"/>
      <c r="C3098" s="53"/>
      <c r="D3098" s="53"/>
      <c r="E3098" s="53"/>
      <c r="F3098" s="53"/>
      <c r="G3098" s="53"/>
      <c r="H3098" s="53"/>
      <c r="I3098" s="53"/>
      <c r="J3098" s="54"/>
      <c r="K3098" s="54"/>
      <c r="L3098" s="54"/>
      <c r="M3098" s="54"/>
      <c r="N3098" s="54"/>
    </row>
    <row r="3100" spans="1:14" ht="15.75">
      <c r="A3100" s="1" t="s">
        <v>194</v>
      </c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</row>
    <row r="3101" spans="1:14" ht="16.5" thickBo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</row>
    <row r="3102" spans="1:14" ht="16.5" thickBot="1">
      <c r="A3102" s="3"/>
      <c r="B3102" s="4" t="s">
        <v>1</v>
      </c>
      <c r="C3102" s="4" t="s">
        <v>2</v>
      </c>
      <c r="D3102" s="4" t="s">
        <v>3</v>
      </c>
      <c r="E3102" s="4" t="s">
        <v>4</v>
      </c>
      <c r="F3102" s="4" t="s">
        <v>5</v>
      </c>
      <c r="G3102" s="4" t="s">
        <v>6</v>
      </c>
      <c r="H3102" s="4" t="s">
        <v>7</v>
      </c>
      <c r="I3102" s="4" t="s">
        <v>8</v>
      </c>
      <c r="J3102" s="4" t="s">
        <v>9</v>
      </c>
      <c r="K3102" s="4" t="s">
        <v>10</v>
      </c>
      <c r="L3102" s="4" t="s">
        <v>11</v>
      </c>
    </row>
    <row r="3103" spans="1:14" ht="16.5" thickBot="1">
      <c r="A3103" s="5" t="s">
        <v>12</v>
      </c>
      <c r="B3103" s="6">
        <v>12</v>
      </c>
      <c r="C3103" s="6" t="s">
        <v>243</v>
      </c>
      <c r="D3103" s="6">
        <v>64</v>
      </c>
      <c r="E3103" s="6">
        <v>30</v>
      </c>
      <c r="F3103" s="6">
        <v>72</v>
      </c>
      <c r="G3103" s="6">
        <v>87</v>
      </c>
      <c r="H3103" s="6">
        <v>77</v>
      </c>
      <c r="I3103" s="6">
        <v>164</v>
      </c>
      <c r="J3103" s="6">
        <v>144</v>
      </c>
      <c r="K3103" s="6">
        <v>157</v>
      </c>
      <c r="L3103" s="6">
        <v>158</v>
      </c>
    </row>
    <row r="3104" spans="1:14" ht="16.5" thickBot="1">
      <c r="A3104" s="5">
        <v>1</v>
      </c>
      <c r="B3104" s="6">
        <v>32</v>
      </c>
      <c r="C3104" s="6">
        <v>13</v>
      </c>
      <c r="D3104" s="6">
        <v>83</v>
      </c>
      <c r="E3104" s="6">
        <v>60</v>
      </c>
      <c r="F3104" s="6">
        <v>87</v>
      </c>
      <c r="G3104" s="6">
        <v>73</v>
      </c>
      <c r="H3104" s="6">
        <v>73</v>
      </c>
      <c r="I3104" s="6">
        <v>213</v>
      </c>
      <c r="J3104" s="6">
        <v>192</v>
      </c>
      <c r="K3104" s="6">
        <v>147</v>
      </c>
      <c r="L3104" s="6">
        <v>165</v>
      </c>
    </row>
    <row r="3105" spans="1:12" ht="16.5" thickBot="1">
      <c r="A3105" s="5">
        <v>2</v>
      </c>
      <c r="B3105" s="6">
        <v>59</v>
      </c>
      <c r="C3105" s="6">
        <v>13</v>
      </c>
      <c r="D3105" s="6">
        <v>101</v>
      </c>
      <c r="E3105" s="6">
        <v>88</v>
      </c>
      <c r="F3105" s="6">
        <v>77</v>
      </c>
      <c r="G3105" s="6">
        <v>94</v>
      </c>
      <c r="H3105" s="6">
        <v>57</v>
      </c>
      <c r="I3105" s="6">
        <v>193</v>
      </c>
      <c r="J3105" s="6">
        <v>218</v>
      </c>
      <c r="K3105" s="6">
        <v>171</v>
      </c>
      <c r="L3105" s="6">
        <v>147</v>
      </c>
    </row>
    <row r="3106" spans="1:12" ht="16.5" thickBot="1">
      <c r="A3106" s="5">
        <v>3</v>
      </c>
      <c r="B3106" s="6">
        <v>47</v>
      </c>
      <c r="C3106" s="6">
        <v>43</v>
      </c>
      <c r="D3106" s="6">
        <v>98</v>
      </c>
      <c r="E3106" s="6">
        <v>83</v>
      </c>
      <c r="F3106" s="6">
        <v>97</v>
      </c>
      <c r="G3106" s="6">
        <v>85</v>
      </c>
      <c r="H3106" s="6">
        <v>60</v>
      </c>
      <c r="I3106" s="6">
        <v>224</v>
      </c>
      <c r="J3106" s="6">
        <v>199</v>
      </c>
      <c r="K3106" s="6">
        <v>223</v>
      </c>
      <c r="L3106" s="6">
        <v>160</v>
      </c>
    </row>
    <row r="3107" spans="1:12" ht="16.5" thickBot="1">
      <c r="A3107" s="5">
        <v>4</v>
      </c>
      <c r="B3107" s="6">
        <v>119</v>
      </c>
      <c r="C3107" s="6">
        <v>124</v>
      </c>
      <c r="D3107" s="6">
        <v>151</v>
      </c>
      <c r="E3107" s="6">
        <v>153</v>
      </c>
      <c r="F3107" s="6">
        <v>153</v>
      </c>
      <c r="G3107" s="6">
        <v>163</v>
      </c>
      <c r="H3107" s="6">
        <v>84</v>
      </c>
      <c r="I3107" s="6">
        <v>219</v>
      </c>
      <c r="J3107" s="6">
        <v>151</v>
      </c>
      <c r="K3107" s="6">
        <v>162</v>
      </c>
      <c r="L3107" s="6">
        <v>194</v>
      </c>
    </row>
    <row r="3108" spans="1:12" ht="16.5" thickBot="1">
      <c r="A3108" s="5">
        <v>5</v>
      </c>
      <c r="B3108" s="6">
        <v>218</v>
      </c>
      <c r="C3108" s="6">
        <v>220</v>
      </c>
      <c r="D3108" s="6">
        <v>201</v>
      </c>
      <c r="E3108" s="6">
        <v>255</v>
      </c>
      <c r="F3108" s="6">
        <v>250</v>
      </c>
      <c r="G3108" s="6">
        <v>232</v>
      </c>
      <c r="H3108" s="6">
        <v>211</v>
      </c>
      <c r="I3108" s="6">
        <v>204</v>
      </c>
      <c r="J3108" s="6">
        <v>204</v>
      </c>
      <c r="K3108" s="6">
        <v>203</v>
      </c>
      <c r="L3108" s="6">
        <v>175</v>
      </c>
    </row>
    <row r="3109" spans="1:12" ht="16.5" thickBot="1">
      <c r="A3109" s="5">
        <v>6</v>
      </c>
      <c r="B3109" s="6">
        <v>256</v>
      </c>
      <c r="C3109" s="6">
        <v>257</v>
      </c>
      <c r="D3109" s="6">
        <v>255</v>
      </c>
      <c r="E3109" s="6">
        <v>217</v>
      </c>
      <c r="F3109" s="6">
        <v>264</v>
      </c>
      <c r="G3109" s="6">
        <v>242</v>
      </c>
      <c r="H3109" s="6">
        <v>247</v>
      </c>
      <c r="I3109" s="6">
        <v>217</v>
      </c>
      <c r="J3109" s="6">
        <v>206</v>
      </c>
      <c r="K3109" s="6">
        <v>191</v>
      </c>
      <c r="L3109" s="6">
        <v>187</v>
      </c>
    </row>
    <row r="3110" spans="1:12" ht="16.5" thickBot="1">
      <c r="A3110" s="5">
        <v>7</v>
      </c>
      <c r="B3110" s="6">
        <v>230</v>
      </c>
      <c r="C3110" s="6">
        <v>277</v>
      </c>
      <c r="D3110" s="6">
        <v>256</v>
      </c>
      <c r="E3110" s="6">
        <v>256</v>
      </c>
      <c r="F3110" s="6">
        <v>217</v>
      </c>
      <c r="G3110" s="6">
        <v>264</v>
      </c>
      <c r="H3110" s="6">
        <v>237</v>
      </c>
      <c r="I3110" s="6">
        <v>254</v>
      </c>
      <c r="J3110" s="6">
        <v>203</v>
      </c>
      <c r="K3110" s="6">
        <v>210</v>
      </c>
      <c r="L3110" s="6">
        <v>175</v>
      </c>
    </row>
    <row r="3111" spans="1:12" ht="16.5" thickBot="1">
      <c r="A3111" s="5">
        <v>8</v>
      </c>
      <c r="B3111" s="6">
        <v>268</v>
      </c>
      <c r="C3111" s="6">
        <v>231</v>
      </c>
      <c r="D3111" s="6">
        <v>246</v>
      </c>
      <c r="E3111" s="6">
        <v>205</v>
      </c>
      <c r="F3111" s="6">
        <v>225</v>
      </c>
      <c r="G3111" s="6">
        <v>188</v>
      </c>
      <c r="H3111" s="6">
        <v>222</v>
      </c>
      <c r="I3111" s="6">
        <v>248</v>
      </c>
      <c r="J3111" s="6">
        <v>248</v>
      </c>
      <c r="K3111" s="6">
        <v>202</v>
      </c>
      <c r="L3111" s="6">
        <v>187</v>
      </c>
    </row>
    <row r="3112" spans="1:12" ht="16.5" thickBot="1">
      <c r="A3112" s="5">
        <v>9</v>
      </c>
      <c r="B3112" s="6">
        <v>188</v>
      </c>
      <c r="C3112" s="6">
        <v>173</v>
      </c>
      <c r="D3112" s="6">
        <v>140</v>
      </c>
      <c r="E3112" s="6">
        <v>145</v>
      </c>
      <c r="F3112" s="6">
        <v>136</v>
      </c>
      <c r="G3112" s="6">
        <v>153</v>
      </c>
      <c r="H3112" s="6">
        <v>108</v>
      </c>
      <c r="I3112" s="6">
        <v>150</v>
      </c>
      <c r="J3112" s="6">
        <v>131</v>
      </c>
      <c r="K3112" s="6">
        <v>133</v>
      </c>
      <c r="L3112" s="6">
        <v>130</v>
      </c>
    </row>
    <row r="3113" spans="1:12" ht="16.5" thickBot="1">
      <c r="A3113" s="5">
        <v>10</v>
      </c>
      <c r="B3113" s="6">
        <v>117</v>
      </c>
      <c r="C3113" s="6">
        <v>115</v>
      </c>
      <c r="D3113" s="6">
        <v>103</v>
      </c>
      <c r="E3113" s="6">
        <v>66</v>
      </c>
      <c r="F3113" s="6">
        <v>101</v>
      </c>
      <c r="G3113" s="6">
        <v>73</v>
      </c>
      <c r="H3113" s="6">
        <v>91</v>
      </c>
      <c r="I3113" s="6">
        <v>63</v>
      </c>
      <c r="J3113" s="6">
        <v>88</v>
      </c>
      <c r="K3113" s="6">
        <v>71</v>
      </c>
      <c r="L3113" s="6">
        <v>93</v>
      </c>
    </row>
    <row r="3114" spans="1:12" ht="16.5" thickBot="1">
      <c r="A3114" s="5">
        <v>11</v>
      </c>
      <c r="B3114" s="6">
        <v>85</v>
      </c>
      <c r="C3114" s="6">
        <v>67</v>
      </c>
      <c r="D3114" s="6">
        <v>80</v>
      </c>
      <c r="E3114" s="6">
        <v>58</v>
      </c>
      <c r="F3114" s="6">
        <v>50</v>
      </c>
      <c r="G3114" s="6">
        <v>78</v>
      </c>
      <c r="H3114" s="6">
        <v>54</v>
      </c>
      <c r="I3114" s="6">
        <v>71</v>
      </c>
      <c r="J3114" s="6">
        <v>49</v>
      </c>
      <c r="K3114" s="6">
        <v>62</v>
      </c>
      <c r="L3114" s="6">
        <v>57</v>
      </c>
    </row>
    <row r="3115" spans="1:12" ht="16.5" thickBot="1">
      <c r="A3115" s="5">
        <v>12</v>
      </c>
      <c r="B3115" s="6">
        <v>11</v>
      </c>
      <c r="C3115" s="6">
        <v>23</v>
      </c>
      <c r="D3115" s="6">
        <v>19</v>
      </c>
      <c r="E3115" s="6">
        <v>28</v>
      </c>
      <c r="F3115" s="6">
        <v>24</v>
      </c>
      <c r="G3115" s="6">
        <v>15</v>
      </c>
      <c r="H3115" s="6">
        <v>38</v>
      </c>
      <c r="I3115" s="6">
        <v>34</v>
      </c>
      <c r="J3115" s="6">
        <v>31</v>
      </c>
      <c r="K3115" s="6">
        <v>10</v>
      </c>
      <c r="L3115" s="6">
        <v>17</v>
      </c>
    </row>
    <row r="3116" spans="1:12" ht="16.5" thickBot="1">
      <c r="A3116" s="5" t="s">
        <v>13</v>
      </c>
      <c r="F3116" s="6">
        <v>18</v>
      </c>
    </row>
    <row r="3117" spans="1:12" ht="32.25" thickBot="1">
      <c r="A3117" s="10" t="s">
        <v>14</v>
      </c>
      <c r="B3117" s="11">
        <v>1642</v>
      </c>
      <c r="C3117" s="6" t="s">
        <v>243</v>
      </c>
      <c r="D3117" s="11">
        <v>1797</v>
      </c>
      <c r="E3117" s="11">
        <v>1644</v>
      </c>
      <c r="F3117" s="11">
        <v>1771</v>
      </c>
      <c r="G3117" s="11">
        <v>1747</v>
      </c>
      <c r="H3117" s="11">
        <v>1559</v>
      </c>
      <c r="I3117" s="11">
        <v>2254</v>
      </c>
      <c r="J3117" s="11">
        <v>2064</v>
      </c>
      <c r="K3117" s="11">
        <v>1942</v>
      </c>
      <c r="L3117" s="11">
        <v>1845</v>
      </c>
    </row>
    <row r="3118" spans="1:12" ht="48" thickBot="1">
      <c r="A3118" s="10" t="s">
        <v>15</v>
      </c>
      <c r="B3118" s="56"/>
      <c r="C3118" s="12" t="e">
        <f t="shared" ref="C3118:L3118" si="532">((C3117-B3117)/B3117)</f>
        <v>#VALUE!</v>
      </c>
      <c r="D3118" s="12" t="e">
        <f t="shared" si="532"/>
        <v>#VALUE!</v>
      </c>
      <c r="E3118" s="12">
        <f t="shared" si="532"/>
        <v>-8.5141903171953262E-2</v>
      </c>
      <c r="F3118" s="12">
        <f t="shared" si="532"/>
        <v>7.7250608272506086E-2</v>
      </c>
      <c r="G3118" s="12">
        <f t="shared" si="532"/>
        <v>-1.355166572557877E-2</v>
      </c>
      <c r="H3118" s="12">
        <f t="shared" si="532"/>
        <v>-0.10761305094447625</v>
      </c>
      <c r="I3118" s="12">
        <f t="shared" si="532"/>
        <v>0.44579858883899937</v>
      </c>
      <c r="J3118" s="12">
        <f t="shared" si="532"/>
        <v>-8.4294587400177465E-2</v>
      </c>
      <c r="K3118" s="12">
        <f t="shared" si="532"/>
        <v>-5.9108527131782947E-2</v>
      </c>
      <c r="L3118" s="12">
        <f t="shared" si="532"/>
        <v>-4.9948506694129764E-2</v>
      </c>
    </row>
    <row r="3119" spans="1:12" ht="48" thickBot="1">
      <c r="A3119" s="10" t="s">
        <v>16</v>
      </c>
      <c r="B3119" s="12"/>
      <c r="C3119" s="12"/>
      <c r="D3119" s="12"/>
      <c r="E3119" s="12"/>
      <c r="F3119" s="13"/>
      <c r="G3119" s="13">
        <f t="shared" ref="G3119:L3119" si="533">(G3117-B3117)/B3117</f>
        <v>6.3946406820950055E-2</v>
      </c>
      <c r="H3119" s="13" t="e">
        <f t="shared" si="533"/>
        <v>#VALUE!</v>
      </c>
      <c r="I3119" s="13">
        <f t="shared" si="533"/>
        <v>0.25431274346132443</v>
      </c>
      <c r="J3119" s="13">
        <f t="shared" si="533"/>
        <v>0.25547445255474455</v>
      </c>
      <c r="K3119" s="13">
        <f t="shared" si="533"/>
        <v>9.6555618294748735E-2</v>
      </c>
      <c r="L3119" s="13">
        <f t="shared" si="533"/>
        <v>5.6096164854035492E-2</v>
      </c>
    </row>
    <row r="3120" spans="1:12" ht="48" thickBot="1">
      <c r="A3120" s="10" t="s">
        <v>17</v>
      </c>
      <c r="B3120" s="12"/>
      <c r="C3120" s="12"/>
      <c r="D3120" s="12"/>
      <c r="E3120" s="12"/>
      <c r="F3120" s="12"/>
      <c r="G3120" s="12"/>
      <c r="H3120" s="12"/>
      <c r="I3120" s="12"/>
      <c r="J3120" s="12"/>
      <c r="K3120" s="13"/>
      <c r="L3120" s="13">
        <f>(L3117-B3117)/B3117</f>
        <v>0.12362971985383678</v>
      </c>
    </row>
    <row r="3121" spans="1:13" ht="32.25" thickBot="1">
      <c r="A3121" s="10" t="s">
        <v>18</v>
      </c>
      <c r="B3121" s="14">
        <v>6420</v>
      </c>
      <c r="C3121" s="14">
        <v>6160</v>
      </c>
      <c r="D3121" s="14">
        <v>5872</v>
      </c>
      <c r="E3121" s="14">
        <v>5568</v>
      </c>
      <c r="F3121" s="14">
        <v>5396</v>
      </c>
      <c r="G3121" s="67">
        <v>5401</v>
      </c>
      <c r="H3121" s="67">
        <v>5434</v>
      </c>
      <c r="I3121" s="67">
        <v>5204</v>
      </c>
      <c r="J3121" s="67">
        <v>5004</v>
      </c>
      <c r="K3121" s="67">
        <v>4606</v>
      </c>
      <c r="L3121" s="68">
        <v>4692</v>
      </c>
    </row>
    <row r="3122" spans="1:13" ht="63.75" thickBot="1">
      <c r="A3122" s="10" t="s">
        <v>19</v>
      </c>
      <c r="B3122" s="16"/>
      <c r="C3122" s="12">
        <f t="shared" ref="C3122:L3122" si="534">(C3121-B3121)/B3121</f>
        <v>-4.0498442367601244E-2</v>
      </c>
      <c r="D3122" s="12">
        <f t="shared" si="534"/>
        <v>-4.6753246753246755E-2</v>
      </c>
      <c r="E3122" s="12">
        <f t="shared" si="534"/>
        <v>-5.1771117166212535E-2</v>
      </c>
      <c r="F3122" s="12">
        <f t="shared" si="534"/>
        <v>-3.089080459770115E-2</v>
      </c>
      <c r="G3122" s="12">
        <f t="shared" si="534"/>
        <v>9.2661230541141583E-4</v>
      </c>
      <c r="H3122" s="12">
        <f t="shared" si="534"/>
        <v>6.1099796334012219E-3</v>
      </c>
      <c r="I3122" s="12">
        <f t="shared" si="534"/>
        <v>-4.2326094957673907E-2</v>
      </c>
      <c r="J3122" s="12">
        <f t="shared" si="534"/>
        <v>-3.843197540353574E-2</v>
      </c>
      <c r="K3122" s="12">
        <f t="shared" si="534"/>
        <v>-7.9536370903277379E-2</v>
      </c>
      <c r="L3122" s="12">
        <f t="shared" si="534"/>
        <v>1.8671298306556665E-2</v>
      </c>
    </row>
    <row r="3123" spans="1:13" ht="63.75" thickBot="1">
      <c r="A3123" s="10" t="s">
        <v>20</v>
      </c>
      <c r="B3123" s="16"/>
      <c r="C3123" s="17"/>
      <c r="D3123" s="17"/>
      <c r="E3123" s="17"/>
      <c r="F3123" s="17"/>
      <c r="G3123" s="12">
        <f t="shared" ref="G3123:L3123" si="535">(G3121-B3121)/B3121</f>
        <v>-0.15872274143302181</v>
      </c>
      <c r="H3123" s="12">
        <f t="shared" si="535"/>
        <v>-0.11785714285714285</v>
      </c>
      <c r="I3123" s="12">
        <f t="shared" si="535"/>
        <v>-0.11376021798365123</v>
      </c>
      <c r="J3123" s="12">
        <f t="shared" si="535"/>
        <v>-0.10129310344827586</v>
      </c>
      <c r="K3123" s="12">
        <f t="shared" si="535"/>
        <v>-0.14640474425500372</v>
      </c>
      <c r="L3123" s="12">
        <f t="shared" si="535"/>
        <v>-0.13127198666913534</v>
      </c>
    </row>
    <row r="3124" spans="1:13" ht="63.75" thickBot="1">
      <c r="A3124" s="10" t="s">
        <v>21</v>
      </c>
      <c r="B3124" s="16"/>
      <c r="C3124" s="17"/>
      <c r="D3124" s="17"/>
      <c r="E3124" s="17"/>
      <c r="F3124" s="17"/>
      <c r="G3124" s="12"/>
      <c r="H3124" s="12"/>
      <c r="I3124" s="12"/>
      <c r="J3124" s="12"/>
      <c r="K3124" s="12"/>
      <c r="L3124" s="12">
        <f>(L3121-B3121)/B3121</f>
        <v>-0.2691588785046729</v>
      </c>
    </row>
    <row r="3125" spans="1:13" ht="32.25" thickBot="1">
      <c r="A3125" s="10" t="s">
        <v>22</v>
      </c>
      <c r="B3125" s="12">
        <f t="shared" ref="B3125:L3125" si="536">B3117/B3121</f>
        <v>0.2557632398753894</v>
      </c>
      <c r="C3125" s="12" t="e">
        <f t="shared" si="536"/>
        <v>#VALUE!</v>
      </c>
      <c r="D3125" s="12">
        <f t="shared" si="536"/>
        <v>0.30602861035422341</v>
      </c>
      <c r="E3125" s="12">
        <f t="shared" si="536"/>
        <v>0.29525862068965519</v>
      </c>
      <c r="F3125" s="12">
        <f t="shared" si="536"/>
        <v>0.32820607857672351</v>
      </c>
      <c r="G3125" s="12">
        <f t="shared" si="536"/>
        <v>0.32345861877430104</v>
      </c>
      <c r="H3125" s="12">
        <f t="shared" si="536"/>
        <v>0.28689731321310269</v>
      </c>
      <c r="I3125" s="12">
        <f t="shared" si="536"/>
        <v>0.43312836279784783</v>
      </c>
      <c r="J3125" s="12">
        <f t="shared" si="536"/>
        <v>0.41247002398081534</v>
      </c>
      <c r="K3125" s="12">
        <f t="shared" si="536"/>
        <v>0.42162396873643077</v>
      </c>
      <c r="L3125" s="12">
        <f t="shared" si="536"/>
        <v>0.39322250639386191</v>
      </c>
    </row>
    <row r="3126" spans="1:13" ht="63">
      <c r="A3126" s="18" t="s">
        <v>23</v>
      </c>
      <c r="B3126" s="19"/>
      <c r="C3126" s="19" t="e">
        <f t="shared" ref="C3126:K3126" si="537">(C3125-B3125)</f>
        <v>#VALUE!</v>
      </c>
      <c r="D3126" s="19" t="e">
        <f t="shared" si="537"/>
        <v>#VALUE!</v>
      </c>
      <c r="E3126" s="19">
        <f t="shared" si="537"/>
        <v>-1.0769989664568214E-2</v>
      </c>
      <c r="F3126" s="19">
        <f t="shared" si="537"/>
        <v>3.2947457887068321E-2</v>
      </c>
      <c r="G3126" s="19">
        <f t="shared" si="537"/>
        <v>-4.7474598024224712E-3</v>
      </c>
      <c r="H3126" s="19">
        <f t="shared" si="537"/>
        <v>-3.6561305561198354E-2</v>
      </c>
      <c r="I3126" s="19">
        <f t="shared" si="537"/>
        <v>0.14623104958474514</v>
      </c>
      <c r="J3126" s="19">
        <f t="shared" si="537"/>
        <v>-2.0658338817032496E-2</v>
      </c>
      <c r="K3126" s="19">
        <f t="shared" si="537"/>
        <v>9.1539447556154285E-3</v>
      </c>
      <c r="L3126" s="19">
        <f>(L3125-K3125)</f>
        <v>-2.8401462342568851E-2</v>
      </c>
    </row>
    <row r="3127" spans="1:13" ht="63">
      <c r="A3127" s="18" t="s">
        <v>24</v>
      </c>
      <c r="B3127" s="19"/>
      <c r="C3127" s="19"/>
      <c r="D3127" s="19"/>
      <c r="E3127" s="19"/>
      <c r="F3127" s="19"/>
      <c r="G3127" s="19">
        <f>G3125-B3125</f>
        <v>6.769537889891164E-2</v>
      </c>
      <c r="H3127" s="19" t="e">
        <f t="shared" ref="H3127:K3127" si="538">H3125-C3125</f>
        <v>#VALUE!</v>
      </c>
      <c r="I3127" s="19">
        <f t="shared" si="538"/>
        <v>0.12709975244362443</v>
      </c>
      <c r="J3127" s="19">
        <f t="shared" si="538"/>
        <v>0.11721140329116014</v>
      </c>
      <c r="K3127" s="19">
        <f t="shared" si="538"/>
        <v>9.3417890159707251E-2</v>
      </c>
      <c r="L3127" s="19">
        <f>L3125-G3125</f>
        <v>6.9763887619560871E-2</v>
      </c>
    </row>
    <row r="3128" spans="1:13" ht="63">
      <c r="A3128" s="18" t="s">
        <v>25</v>
      </c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>
        <f>L3125-B3125</f>
        <v>0.13745926651847251</v>
      </c>
    </row>
    <row r="3130" spans="1:13" ht="15.75">
      <c r="A3130" s="21" t="s">
        <v>195</v>
      </c>
      <c r="B3130" s="21"/>
      <c r="C3130" s="21"/>
      <c r="D3130" s="21"/>
      <c r="E3130" s="21"/>
      <c r="F3130" s="21"/>
      <c r="G3130" s="22"/>
      <c r="H3130" s="22"/>
      <c r="I3130" s="22"/>
      <c r="J3130" s="22"/>
      <c r="K3130" s="22"/>
      <c r="L3130" s="22"/>
      <c r="M3130" s="23"/>
    </row>
    <row r="3131" spans="1:13" ht="16.5" thickBot="1">
      <c r="A3131" s="24"/>
      <c r="B3131" s="22"/>
      <c r="C3131" s="22"/>
      <c r="D3131" s="22"/>
      <c r="E3131" s="22"/>
      <c r="F3131" s="22"/>
      <c r="G3131" s="22"/>
      <c r="H3131" s="22"/>
      <c r="I3131" s="22"/>
      <c r="J3131" s="22"/>
      <c r="K3131" s="22"/>
      <c r="L3131" s="22"/>
      <c r="M3131" s="23"/>
    </row>
    <row r="3132" spans="1:13" ht="32.25" thickBot="1">
      <c r="A3132" s="57" t="s">
        <v>27</v>
      </c>
      <c r="B3132" s="4" t="s">
        <v>52</v>
      </c>
      <c r="C3132" s="4" t="s">
        <v>53</v>
      </c>
      <c r="D3132" s="4" t="s">
        <v>54</v>
      </c>
      <c r="E3132" s="4" t="s">
        <v>55</v>
      </c>
      <c r="F3132" s="4" t="s">
        <v>56</v>
      </c>
      <c r="G3132" s="4" t="s">
        <v>57</v>
      </c>
      <c r="H3132" s="4" t="s">
        <v>58</v>
      </c>
      <c r="I3132" s="4" t="s">
        <v>59</v>
      </c>
      <c r="J3132" s="4" t="s">
        <v>60</v>
      </c>
      <c r="K3132" s="4" t="s">
        <v>61</v>
      </c>
      <c r="L3132" s="4" t="s">
        <v>62</v>
      </c>
      <c r="M3132" s="58" t="s">
        <v>28</v>
      </c>
    </row>
    <row r="3133" spans="1:13" ht="16.5" thickBot="1">
      <c r="A3133" s="28" t="s">
        <v>29</v>
      </c>
      <c r="B3133" s="29" t="s">
        <v>47</v>
      </c>
      <c r="C3133" s="29" t="e">
        <f t="shared" ref="C3133:L3133" si="539">-C3103</f>
        <v>#VALUE!</v>
      </c>
      <c r="D3133" s="29">
        <f t="shared" si="539"/>
        <v>-64</v>
      </c>
      <c r="E3133" s="29">
        <f t="shared" si="539"/>
        <v>-30</v>
      </c>
      <c r="F3133" s="29">
        <f t="shared" si="539"/>
        <v>-72</v>
      </c>
      <c r="G3133" s="29">
        <f t="shared" si="539"/>
        <v>-87</v>
      </c>
      <c r="H3133" s="29">
        <f t="shared" si="539"/>
        <v>-77</v>
      </c>
      <c r="I3133" s="29">
        <f t="shared" si="539"/>
        <v>-164</v>
      </c>
      <c r="J3133" s="29">
        <f t="shared" si="539"/>
        <v>-144</v>
      </c>
      <c r="K3133" s="29">
        <f t="shared" si="539"/>
        <v>-157</v>
      </c>
      <c r="L3133" s="29">
        <f t="shared" si="539"/>
        <v>-158</v>
      </c>
      <c r="M3133" s="6" t="s">
        <v>243</v>
      </c>
    </row>
    <row r="3134" spans="1:13" ht="16.5" thickBot="1">
      <c r="A3134" s="28" t="s">
        <v>30</v>
      </c>
      <c r="B3134" s="59" t="s">
        <v>43</v>
      </c>
      <c r="C3134" s="34">
        <f t="shared" ref="C3134:L3145" si="540">B3103-C3104</f>
        <v>-1</v>
      </c>
      <c r="D3134" s="34" t="e">
        <f t="shared" si="540"/>
        <v>#VALUE!</v>
      </c>
      <c r="E3134" s="34">
        <f t="shared" si="540"/>
        <v>4</v>
      </c>
      <c r="F3134" s="34">
        <f t="shared" si="540"/>
        <v>-57</v>
      </c>
      <c r="G3134" s="34">
        <f t="shared" si="540"/>
        <v>-1</v>
      </c>
      <c r="H3134" s="34">
        <f t="shared" si="540"/>
        <v>14</v>
      </c>
      <c r="I3134" s="34">
        <f t="shared" si="540"/>
        <v>-136</v>
      </c>
      <c r="J3134" s="34">
        <f t="shared" si="540"/>
        <v>-28</v>
      </c>
      <c r="K3134" s="34">
        <f t="shared" si="540"/>
        <v>-3</v>
      </c>
      <c r="L3134" s="34">
        <f t="shared" si="540"/>
        <v>-8</v>
      </c>
      <c r="M3134" s="6" t="s">
        <v>243</v>
      </c>
    </row>
    <row r="3135" spans="1:13" ht="16.5" thickBot="1">
      <c r="A3135" s="28" t="s">
        <v>31</v>
      </c>
      <c r="B3135" s="59" t="s">
        <v>43</v>
      </c>
      <c r="C3135" s="34">
        <f t="shared" si="540"/>
        <v>19</v>
      </c>
      <c r="D3135" s="34">
        <f t="shared" si="540"/>
        <v>-88</v>
      </c>
      <c r="E3135" s="34">
        <f t="shared" si="540"/>
        <v>-5</v>
      </c>
      <c r="F3135" s="34">
        <f t="shared" si="540"/>
        <v>-17</v>
      </c>
      <c r="G3135" s="34">
        <f t="shared" si="540"/>
        <v>-7</v>
      </c>
      <c r="H3135" s="34">
        <f t="shared" si="540"/>
        <v>16</v>
      </c>
      <c r="I3135" s="34">
        <f t="shared" si="540"/>
        <v>-120</v>
      </c>
      <c r="J3135" s="34">
        <f t="shared" si="540"/>
        <v>-5</v>
      </c>
      <c r="K3135" s="34">
        <f t="shared" si="540"/>
        <v>21</v>
      </c>
      <c r="L3135" s="34">
        <f t="shared" si="540"/>
        <v>0</v>
      </c>
      <c r="M3135" s="32">
        <v>-18.600000000000001</v>
      </c>
    </row>
    <row r="3136" spans="1:13" ht="16.5" thickBot="1">
      <c r="A3136" s="28" t="s">
        <v>32</v>
      </c>
      <c r="B3136" s="59" t="s">
        <v>43</v>
      </c>
      <c r="C3136" s="34">
        <f t="shared" si="540"/>
        <v>16</v>
      </c>
      <c r="D3136" s="34">
        <f t="shared" si="540"/>
        <v>-85</v>
      </c>
      <c r="E3136" s="34">
        <f t="shared" si="540"/>
        <v>18</v>
      </c>
      <c r="F3136" s="34">
        <f t="shared" si="540"/>
        <v>-9</v>
      </c>
      <c r="G3136" s="34">
        <f t="shared" si="540"/>
        <v>-8</v>
      </c>
      <c r="H3136" s="34">
        <f t="shared" si="540"/>
        <v>34</v>
      </c>
      <c r="I3136" s="34">
        <f t="shared" si="540"/>
        <v>-167</v>
      </c>
      <c r="J3136" s="34">
        <f t="shared" si="540"/>
        <v>-6</v>
      </c>
      <c r="K3136" s="34">
        <f t="shared" si="540"/>
        <v>-5</v>
      </c>
      <c r="L3136" s="34">
        <f t="shared" si="540"/>
        <v>11</v>
      </c>
      <c r="M3136" s="32">
        <v>-20.100000000000001</v>
      </c>
    </row>
    <row r="3137" spans="1:13" ht="16.5" thickBot="1">
      <c r="A3137" s="28" t="s">
        <v>33</v>
      </c>
      <c r="B3137" s="59" t="s">
        <v>43</v>
      </c>
      <c r="C3137" s="34">
        <f t="shared" si="540"/>
        <v>-77</v>
      </c>
      <c r="D3137" s="34">
        <f t="shared" si="540"/>
        <v>-108</v>
      </c>
      <c r="E3137" s="34">
        <f t="shared" si="540"/>
        <v>-55</v>
      </c>
      <c r="F3137" s="34">
        <f t="shared" si="540"/>
        <v>-70</v>
      </c>
      <c r="G3137" s="34">
        <f t="shared" si="540"/>
        <v>-66</v>
      </c>
      <c r="H3137" s="34">
        <f t="shared" si="540"/>
        <v>1</v>
      </c>
      <c r="I3137" s="34">
        <f t="shared" si="540"/>
        <v>-159</v>
      </c>
      <c r="J3137" s="34">
        <f t="shared" si="540"/>
        <v>73</v>
      </c>
      <c r="K3137" s="34">
        <f t="shared" si="540"/>
        <v>37</v>
      </c>
      <c r="L3137" s="34">
        <f t="shared" si="540"/>
        <v>29</v>
      </c>
      <c r="M3137" s="32">
        <v>-39.5</v>
      </c>
    </row>
    <row r="3138" spans="1:13" ht="16.5" thickBot="1">
      <c r="A3138" s="28" t="s">
        <v>34</v>
      </c>
      <c r="B3138" s="59" t="s">
        <v>43</v>
      </c>
      <c r="C3138" s="34">
        <f t="shared" si="540"/>
        <v>-101</v>
      </c>
      <c r="D3138" s="34">
        <f t="shared" si="540"/>
        <v>-77</v>
      </c>
      <c r="E3138" s="34">
        <f t="shared" si="540"/>
        <v>-104</v>
      </c>
      <c r="F3138" s="34">
        <f t="shared" si="540"/>
        <v>-97</v>
      </c>
      <c r="G3138" s="34">
        <f t="shared" si="540"/>
        <v>-79</v>
      </c>
      <c r="H3138" s="34">
        <f t="shared" si="540"/>
        <v>-48</v>
      </c>
      <c r="I3138" s="34">
        <f t="shared" si="540"/>
        <v>-120</v>
      </c>
      <c r="J3138" s="34">
        <f t="shared" si="540"/>
        <v>15</v>
      </c>
      <c r="K3138" s="34">
        <f t="shared" si="540"/>
        <v>-52</v>
      </c>
      <c r="L3138" s="34">
        <f t="shared" si="540"/>
        <v>-13</v>
      </c>
      <c r="M3138" s="32">
        <v>-67.599999999999994</v>
      </c>
    </row>
    <row r="3139" spans="1:13" ht="16.5" thickBot="1">
      <c r="A3139" s="28" t="s">
        <v>35</v>
      </c>
      <c r="B3139" s="59" t="s">
        <v>43</v>
      </c>
      <c r="C3139" s="34">
        <f t="shared" si="540"/>
        <v>-39</v>
      </c>
      <c r="D3139" s="34">
        <f t="shared" si="540"/>
        <v>-35</v>
      </c>
      <c r="E3139" s="34">
        <f t="shared" si="540"/>
        <v>-16</v>
      </c>
      <c r="F3139" s="34">
        <f t="shared" si="540"/>
        <v>-9</v>
      </c>
      <c r="G3139" s="34">
        <f t="shared" si="540"/>
        <v>8</v>
      </c>
      <c r="H3139" s="34">
        <f t="shared" si="540"/>
        <v>-15</v>
      </c>
      <c r="I3139" s="34">
        <f t="shared" si="540"/>
        <v>-6</v>
      </c>
      <c r="J3139" s="34">
        <f t="shared" si="540"/>
        <v>-2</v>
      </c>
      <c r="K3139" s="34">
        <f t="shared" si="540"/>
        <v>13</v>
      </c>
      <c r="L3139" s="34">
        <f t="shared" si="540"/>
        <v>16</v>
      </c>
      <c r="M3139" s="32">
        <v>-8.5</v>
      </c>
    </row>
    <row r="3140" spans="1:13" ht="16.5" thickBot="1">
      <c r="A3140" s="28" t="s">
        <v>36</v>
      </c>
      <c r="B3140" s="59" t="s">
        <v>43</v>
      </c>
      <c r="C3140" s="34">
        <f t="shared" si="540"/>
        <v>-21</v>
      </c>
      <c r="D3140" s="34">
        <f t="shared" si="540"/>
        <v>1</v>
      </c>
      <c r="E3140" s="34">
        <f t="shared" si="540"/>
        <v>-1</v>
      </c>
      <c r="F3140" s="34">
        <f t="shared" si="540"/>
        <v>0</v>
      </c>
      <c r="G3140" s="34">
        <f t="shared" si="540"/>
        <v>0</v>
      </c>
      <c r="H3140" s="34">
        <f t="shared" si="540"/>
        <v>5</v>
      </c>
      <c r="I3140" s="34">
        <f t="shared" si="540"/>
        <v>-7</v>
      </c>
      <c r="J3140" s="34">
        <f t="shared" si="540"/>
        <v>14</v>
      </c>
      <c r="K3140" s="34">
        <f t="shared" si="540"/>
        <v>-4</v>
      </c>
      <c r="L3140" s="34">
        <f t="shared" si="540"/>
        <v>16</v>
      </c>
      <c r="M3140" s="32">
        <v>0.3</v>
      </c>
    </row>
    <row r="3141" spans="1:13" ht="16.5" thickBot="1">
      <c r="A3141" s="28" t="s">
        <v>37</v>
      </c>
      <c r="B3141" s="59" t="s">
        <v>43</v>
      </c>
      <c r="C3141" s="34">
        <f t="shared" si="540"/>
        <v>-1</v>
      </c>
      <c r="D3141" s="34">
        <f t="shared" si="540"/>
        <v>31</v>
      </c>
      <c r="E3141" s="34">
        <f t="shared" si="540"/>
        <v>51</v>
      </c>
      <c r="F3141" s="34">
        <f t="shared" si="540"/>
        <v>31</v>
      </c>
      <c r="G3141" s="34">
        <f t="shared" si="540"/>
        <v>29</v>
      </c>
      <c r="H3141" s="34">
        <f t="shared" si="540"/>
        <v>42</v>
      </c>
      <c r="I3141" s="34">
        <f t="shared" si="540"/>
        <v>-11</v>
      </c>
      <c r="J3141" s="34">
        <f t="shared" si="540"/>
        <v>6</v>
      </c>
      <c r="K3141" s="34">
        <f t="shared" si="540"/>
        <v>1</v>
      </c>
      <c r="L3141" s="34">
        <f t="shared" si="540"/>
        <v>23</v>
      </c>
      <c r="M3141" s="32">
        <v>20.2</v>
      </c>
    </row>
    <row r="3142" spans="1:13" ht="16.5" thickBot="1">
      <c r="A3142" s="28" t="s">
        <v>38</v>
      </c>
      <c r="B3142" s="59" t="s">
        <v>43</v>
      </c>
      <c r="C3142" s="34">
        <f t="shared" si="540"/>
        <v>95</v>
      </c>
      <c r="D3142" s="34">
        <f t="shared" si="540"/>
        <v>91</v>
      </c>
      <c r="E3142" s="34">
        <f t="shared" si="540"/>
        <v>101</v>
      </c>
      <c r="F3142" s="34">
        <f t="shared" si="540"/>
        <v>69</v>
      </c>
      <c r="G3142" s="34">
        <f t="shared" si="540"/>
        <v>72</v>
      </c>
      <c r="H3142" s="34">
        <f t="shared" si="540"/>
        <v>80</v>
      </c>
      <c r="I3142" s="34">
        <f t="shared" si="540"/>
        <v>72</v>
      </c>
      <c r="J3142" s="34">
        <f t="shared" si="540"/>
        <v>117</v>
      </c>
      <c r="K3142" s="34">
        <f t="shared" si="540"/>
        <v>115</v>
      </c>
      <c r="L3142" s="34">
        <f t="shared" si="540"/>
        <v>72</v>
      </c>
      <c r="M3142" s="32">
        <v>88.4</v>
      </c>
    </row>
    <row r="3143" spans="1:13" ht="16.5" thickBot="1">
      <c r="A3143" s="28" t="s">
        <v>39</v>
      </c>
      <c r="B3143" s="59" t="s">
        <v>43</v>
      </c>
      <c r="C3143" s="34">
        <f t="shared" si="540"/>
        <v>73</v>
      </c>
      <c r="D3143" s="34">
        <f t="shared" si="540"/>
        <v>70</v>
      </c>
      <c r="E3143" s="34">
        <f t="shared" si="540"/>
        <v>74</v>
      </c>
      <c r="F3143" s="34">
        <f t="shared" si="540"/>
        <v>44</v>
      </c>
      <c r="G3143" s="34">
        <f t="shared" si="540"/>
        <v>63</v>
      </c>
      <c r="H3143" s="34">
        <f t="shared" si="540"/>
        <v>62</v>
      </c>
      <c r="I3143" s="34">
        <f t="shared" si="540"/>
        <v>45</v>
      </c>
      <c r="J3143" s="34">
        <f t="shared" si="540"/>
        <v>62</v>
      </c>
      <c r="K3143" s="34">
        <f t="shared" si="540"/>
        <v>60</v>
      </c>
      <c r="L3143" s="34">
        <f t="shared" si="540"/>
        <v>40</v>
      </c>
      <c r="M3143" s="32">
        <v>59.3</v>
      </c>
    </row>
    <row r="3144" spans="1:13" ht="16.5" thickBot="1">
      <c r="A3144" s="28" t="s">
        <v>40</v>
      </c>
      <c r="B3144" s="59" t="s">
        <v>43</v>
      </c>
      <c r="C3144" s="34">
        <f t="shared" si="540"/>
        <v>50</v>
      </c>
      <c r="D3144" s="34">
        <f t="shared" si="540"/>
        <v>35</v>
      </c>
      <c r="E3144" s="34">
        <f t="shared" si="540"/>
        <v>45</v>
      </c>
      <c r="F3144" s="34">
        <f t="shared" si="540"/>
        <v>16</v>
      </c>
      <c r="G3144" s="34">
        <f t="shared" si="540"/>
        <v>23</v>
      </c>
      <c r="H3144" s="34">
        <f t="shared" si="540"/>
        <v>19</v>
      </c>
      <c r="I3144" s="34">
        <f t="shared" si="540"/>
        <v>20</v>
      </c>
      <c r="J3144" s="34">
        <f t="shared" si="540"/>
        <v>14</v>
      </c>
      <c r="K3144" s="34">
        <f t="shared" si="540"/>
        <v>26</v>
      </c>
      <c r="L3144" s="34">
        <f t="shared" si="540"/>
        <v>14</v>
      </c>
      <c r="M3144" s="32">
        <v>26.2</v>
      </c>
    </row>
    <row r="3145" spans="1:13" ht="16.5" thickBot="1">
      <c r="A3145" s="33" t="s">
        <v>41</v>
      </c>
      <c r="B3145" s="60" t="s">
        <v>43</v>
      </c>
      <c r="C3145" s="34">
        <f t="shared" si="540"/>
        <v>62</v>
      </c>
      <c r="D3145" s="34">
        <f t="shared" si="540"/>
        <v>48</v>
      </c>
      <c r="E3145" s="34">
        <f t="shared" si="540"/>
        <v>52</v>
      </c>
      <c r="F3145" s="34">
        <f t="shared" si="540"/>
        <v>34</v>
      </c>
      <c r="G3145" s="34">
        <f t="shared" si="540"/>
        <v>35</v>
      </c>
      <c r="H3145" s="34">
        <f t="shared" si="540"/>
        <v>40</v>
      </c>
      <c r="I3145" s="34">
        <f t="shared" si="540"/>
        <v>20</v>
      </c>
      <c r="J3145" s="34">
        <f t="shared" si="540"/>
        <v>40</v>
      </c>
      <c r="K3145" s="34">
        <f t="shared" si="540"/>
        <v>39</v>
      </c>
      <c r="L3145" s="34">
        <f>K3114-L3115</f>
        <v>45</v>
      </c>
      <c r="M3145" s="35">
        <v>41.5</v>
      </c>
    </row>
    <row r="3146" spans="1:13" ht="17.25" thickTop="1" thickBot="1">
      <c r="A3146" s="37" t="s">
        <v>42</v>
      </c>
      <c r="B3146" s="38" t="s">
        <v>43</v>
      </c>
      <c r="C3146" s="39" t="s">
        <v>47</v>
      </c>
      <c r="D3146" s="39" t="s">
        <v>47</v>
      </c>
      <c r="E3146" s="39" t="s">
        <v>47</v>
      </c>
      <c r="F3146" s="39" t="s">
        <v>47</v>
      </c>
      <c r="G3146" s="39">
        <f t="shared" ref="G3146:L3146" si="541">B3110-G3115</f>
        <v>215</v>
      </c>
      <c r="H3146" s="39">
        <f t="shared" si="541"/>
        <v>239</v>
      </c>
      <c r="I3146" s="39">
        <f t="shared" si="541"/>
        <v>222</v>
      </c>
      <c r="J3146" s="39">
        <f t="shared" si="541"/>
        <v>225</v>
      </c>
      <c r="K3146" s="39">
        <f t="shared" si="541"/>
        <v>207</v>
      </c>
      <c r="L3146" s="39">
        <f t="shared" si="541"/>
        <v>247</v>
      </c>
      <c r="M3146" s="40">
        <v>225.83333333333334</v>
      </c>
    </row>
    <row r="3147" spans="1:13" ht="15.75">
      <c r="A3147" s="41"/>
      <c r="B3147" s="42"/>
      <c r="C3147" s="43"/>
      <c r="D3147" s="43"/>
      <c r="E3147" s="43"/>
      <c r="F3147" s="43"/>
      <c r="G3147" s="43"/>
      <c r="H3147" s="44"/>
      <c r="I3147" s="44"/>
      <c r="J3147" s="44"/>
      <c r="K3147" s="44"/>
      <c r="L3147" s="44"/>
      <c r="M3147" s="43"/>
    </row>
    <row r="3148" spans="1:13" ht="15.75">
      <c r="A3148" s="61"/>
      <c r="B3148" s="62"/>
      <c r="C3148" s="63"/>
      <c r="D3148" s="63"/>
      <c r="E3148" s="63"/>
      <c r="F3148" s="63"/>
      <c r="G3148" s="63"/>
      <c r="H3148" s="63"/>
      <c r="I3148" s="63"/>
      <c r="J3148" s="63"/>
      <c r="K3148" s="63"/>
      <c r="L3148" s="63"/>
      <c r="M3148" s="63"/>
    </row>
    <row r="3149" spans="1:13" ht="15.75">
      <c r="A3149" s="21" t="s">
        <v>196</v>
      </c>
      <c r="B3149" s="21"/>
      <c r="C3149" s="21"/>
      <c r="D3149" s="21"/>
      <c r="E3149" s="21"/>
      <c r="F3149" s="21"/>
      <c r="G3149" s="21"/>
      <c r="H3149" s="22"/>
      <c r="I3149" s="22"/>
      <c r="J3149" s="22"/>
      <c r="K3149" s="22"/>
      <c r="L3149" s="22"/>
      <c r="M3149" s="23"/>
    </row>
    <row r="3150" spans="1:13" ht="16.5" thickBot="1">
      <c r="A3150" s="24"/>
      <c r="B3150" s="22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3"/>
    </row>
    <row r="3151" spans="1:13" ht="32.25" thickBot="1">
      <c r="A3151" s="3" t="s">
        <v>27</v>
      </c>
      <c r="B3151" s="4" t="s">
        <v>52</v>
      </c>
      <c r="C3151" s="4" t="s">
        <v>53</v>
      </c>
      <c r="D3151" s="4" t="s">
        <v>54</v>
      </c>
      <c r="E3151" s="4" t="s">
        <v>55</v>
      </c>
      <c r="F3151" s="4" t="s">
        <v>56</v>
      </c>
      <c r="G3151" s="4" t="s">
        <v>57</v>
      </c>
      <c r="H3151" s="4" t="s">
        <v>58</v>
      </c>
      <c r="I3151" s="4" t="s">
        <v>59</v>
      </c>
      <c r="J3151" s="4" t="s">
        <v>60</v>
      </c>
      <c r="K3151" s="4" t="s">
        <v>61</v>
      </c>
      <c r="L3151" s="4" t="s">
        <v>62</v>
      </c>
      <c r="M3151" s="58" t="s">
        <v>28</v>
      </c>
    </row>
    <row r="3152" spans="1:13" ht="16.5" thickBot="1">
      <c r="A3152" s="28" t="s">
        <v>30</v>
      </c>
      <c r="B3152" s="47" t="s">
        <v>47</v>
      </c>
      <c r="C3152" s="48">
        <f t="shared" ref="C3152:L3163" si="542">(B3103-C3104)/B3103</f>
        <v>-8.3333333333333329E-2</v>
      </c>
      <c r="D3152" s="48" t="e">
        <f t="shared" si="542"/>
        <v>#VALUE!</v>
      </c>
      <c r="E3152" s="48">
        <f t="shared" si="542"/>
        <v>6.25E-2</v>
      </c>
      <c r="F3152" s="48">
        <f t="shared" si="542"/>
        <v>-1.9</v>
      </c>
      <c r="G3152" s="48">
        <f t="shared" si="542"/>
        <v>-1.3888888888888888E-2</v>
      </c>
      <c r="H3152" s="48">
        <f t="shared" si="542"/>
        <v>0.16091954022988506</v>
      </c>
      <c r="I3152" s="48">
        <f t="shared" si="542"/>
        <v>-1.7662337662337662</v>
      </c>
      <c r="J3152" s="48">
        <f t="shared" si="542"/>
        <v>-0.17073170731707318</v>
      </c>
      <c r="K3152" s="48">
        <f t="shared" si="542"/>
        <v>-2.0833333333333332E-2</v>
      </c>
      <c r="L3152" s="48">
        <f t="shared" si="542"/>
        <v>-5.0955414012738856E-2</v>
      </c>
      <c r="M3152" s="6" t="s">
        <v>243</v>
      </c>
    </row>
    <row r="3153" spans="1:14" ht="16.5" thickBot="1">
      <c r="A3153" s="28" t="s">
        <v>31</v>
      </c>
      <c r="B3153" s="47" t="s">
        <v>47</v>
      </c>
      <c r="C3153" s="48">
        <f t="shared" si="542"/>
        <v>0.59375</v>
      </c>
      <c r="D3153" s="48">
        <f t="shared" si="542"/>
        <v>-6.7692307692307692</v>
      </c>
      <c r="E3153" s="48">
        <f t="shared" si="542"/>
        <v>-6.0240963855421686E-2</v>
      </c>
      <c r="F3153" s="48">
        <f t="shared" si="542"/>
        <v>-0.28333333333333333</v>
      </c>
      <c r="G3153" s="48">
        <f t="shared" si="542"/>
        <v>-8.0459770114942528E-2</v>
      </c>
      <c r="H3153" s="48">
        <f t="shared" si="542"/>
        <v>0.21917808219178081</v>
      </c>
      <c r="I3153" s="48">
        <f t="shared" si="542"/>
        <v>-1.6438356164383561</v>
      </c>
      <c r="J3153" s="48">
        <f t="shared" si="542"/>
        <v>-2.3474178403755867E-2</v>
      </c>
      <c r="K3153" s="48">
        <f t="shared" si="542"/>
        <v>0.109375</v>
      </c>
      <c r="L3153" s="48">
        <f t="shared" si="542"/>
        <v>0</v>
      </c>
      <c r="M3153" s="49">
        <v>-0.79382715491847977</v>
      </c>
    </row>
    <row r="3154" spans="1:14" ht="16.5" thickBot="1">
      <c r="A3154" s="28" t="s">
        <v>32</v>
      </c>
      <c r="B3154" s="47" t="s">
        <v>47</v>
      </c>
      <c r="C3154" s="48">
        <f t="shared" si="542"/>
        <v>0.2711864406779661</v>
      </c>
      <c r="D3154" s="48">
        <f t="shared" si="542"/>
        <v>-6.5384615384615383</v>
      </c>
      <c r="E3154" s="48">
        <f t="shared" si="542"/>
        <v>0.17821782178217821</v>
      </c>
      <c r="F3154" s="48">
        <f t="shared" si="542"/>
        <v>-0.10227272727272728</v>
      </c>
      <c r="G3154" s="48">
        <f t="shared" si="542"/>
        <v>-0.1038961038961039</v>
      </c>
      <c r="H3154" s="48">
        <f t="shared" si="542"/>
        <v>0.36170212765957449</v>
      </c>
      <c r="I3154" s="48">
        <f t="shared" si="542"/>
        <v>-2.9298245614035086</v>
      </c>
      <c r="J3154" s="48">
        <f t="shared" si="542"/>
        <v>-3.1088082901554404E-2</v>
      </c>
      <c r="K3154" s="48">
        <f t="shared" si="542"/>
        <v>-2.2935779816513763E-2</v>
      </c>
      <c r="L3154" s="48">
        <f t="shared" si="542"/>
        <v>6.4327485380116955E-2</v>
      </c>
      <c r="M3154" s="49">
        <v>-0.88530449182521109</v>
      </c>
    </row>
    <row r="3155" spans="1:14" ht="16.5" thickBot="1">
      <c r="A3155" s="28" t="s">
        <v>33</v>
      </c>
      <c r="B3155" s="47" t="s">
        <v>47</v>
      </c>
      <c r="C3155" s="48">
        <f t="shared" si="542"/>
        <v>-1.6382978723404256</v>
      </c>
      <c r="D3155" s="48">
        <f t="shared" si="542"/>
        <v>-2.5116279069767442</v>
      </c>
      <c r="E3155" s="48">
        <f t="shared" si="542"/>
        <v>-0.56122448979591832</v>
      </c>
      <c r="F3155" s="48">
        <f t="shared" si="542"/>
        <v>-0.84337349397590367</v>
      </c>
      <c r="G3155" s="48">
        <f t="shared" si="542"/>
        <v>-0.68041237113402064</v>
      </c>
      <c r="H3155" s="48">
        <f t="shared" si="542"/>
        <v>1.1764705882352941E-2</v>
      </c>
      <c r="I3155" s="48">
        <f t="shared" si="542"/>
        <v>-2.65</v>
      </c>
      <c r="J3155" s="48">
        <f t="shared" si="542"/>
        <v>0.32589285714285715</v>
      </c>
      <c r="K3155" s="48">
        <f t="shared" si="542"/>
        <v>0.18592964824120603</v>
      </c>
      <c r="L3155" s="48">
        <f t="shared" si="542"/>
        <v>0.13004484304932734</v>
      </c>
      <c r="M3155" s="49">
        <v>-0.82313040799072679</v>
      </c>
    </row>
    <row r="3156" spans="1:14" ht="16.5" thickBot="1">
      <c r="A3156" s="28" t="s">
        <v>34</v>
      </c>
      <c r="B3156" s="47" t="s">
        <v>47</v>
      </c>
      <c r="C3156" s="48">
        <f t="shared" si="542"/>
        <v>-0.84873949579831931</v>
      </c>
      <c r="D3156" s="48">
        <f t="shared" si="542"/>
        <v>-0.62096774193548387</v>
      </c>
      <c r="E3156" s="48">
        <f t="shared" si="542"/>
        <v>-0.6887417218543046</v>
      </c>
      <c r="F3156" s="48">
        <f t="shared" si="542"/>
        <v>-0.63398692810457513</v>
      </c>
      <c r="G3156" s="48">
        <f t="shared" si="542"/>
        <v>-0.5163398692810458</v>
      </c>
      <c r="H3156" s="48">
        <f t="shared" si="542"/>
        <v>-0.29447852760736198</v>
      </c>
      <c r="I3156" s="48">
        <f t="shared" si="542"/>
        <v>-1.4285714285714286</v>
      </c>
      <c r="J3156" s="48">
        <f t="shared" si="542"/>
        <v>6.8493150684931503E-2</v>
      </c>
      <c r="K3156" s="48">
        <f t="shared" si="542"/>
        <v>-0.3443708609271523</v>
      </c>
      <c r="L3156" s="48">
        <f t="shared" si="542"/>
        <v>-8.0246913580246909E-2</v>
      </c>
      <c r="M3156" s="49">
        <v>-0.5387950336974987</v>
      </c>
    </row>
    <row r="3157" spans="1:14" ht="16.5" thickBot="1">
      <c r="A3157" s="28" t="s">
        <v>35</v>
      </c>
      <c r="B3157" s="47" t="s">
        <v>47</v>
      </c>
      <c r="C3157" s="48">
        <f t="shared" si="542"/>
        <v>-0.17889908256880735</v>
      </c>
      <c r="D3157" s="48">
        <f t="shared" si="542"/>
        <v>-0.15909090909090909</v>
      </c>
      <c r="E3157" s="48">
        <f t="shared" si="542"/>
        <v>-7.9601990049751242E-2</v>
      </c>
      <c r="F3157" s="48">
        <f t="shared" si="542"/>
        <v>-3.5294117647058823E-2</v>
      </c>
      <c r="G3157" s="48">
        <f t="shared" si="542"/>
        <v>3.2000000000000001E-2</v>
      </c>
      <c r="H3157" s="48">
        <f t="shared" si="542"/>
        <v>-6.4655172413793108E-2</v>
      </c>
      <c r="I3157" s="48">
        <f t="shared" si="542"/>
        <v>-2.843601895734597E-2</v>
      </c>
      <c r="J3157" s="48">
        <f t="shared" si="542"/>
        <v>-9.8039215686274508E-3</v>
      </c>
      <c r="K3157" s="48">
        <f t="shared" si="542"/>
        <v>6.3725490196078427E-2</v>
      </c>
      <c r="L3157" s="48">
        <f t="shared" si="542"/>
        <v>7.8817733990147784E-2</v>
      </c>
      <c r="M3157" s="49">
        <v>-3.8123798811006672E-2</v>
      </c>
    </row>
    <row r="3158" spans="1:14" ht="16.5" thickBot="1">
      <c r="A3158" s="28" t="s">
        <v>36</v>
      </c>
      <c r="B3158" s="47" t="s">
        <v>47</v>
      </c>
      <c r="C3158" s="48">
        <f t="shared" si="542"/>
        <v>-8.203125E-2</v>
      </c>
      <c r="D3158" s="48">
        <f t="shared" si="542"/>
        <v>3.8910505836575876E-3</v>
      </c>
      <c r="E3158" s="48">
        <f t="shared" si="542"/>
        <v>-3.9215686274509803E-3</v>
      </c>
      <c r="F3158" s="48">
        <f t="shared" si="542"/>
        <v>0</v>
      </c>
      <c r="G3158" s="48">
        <f t="shared" si="542"/>
        <v>0</v>
      </c>
      <c r="H3158" s="48">
        <f t="shared" si="542"/>
        <v>2.0661157024793389E-2</v>
      </c>
      <c r="I3158" s="48">
        <f t="shared" si="542"/>
        <v>-2.8340080971659919E-2</v>
      </c>
      <c r="J3158" s="48">
        <f t="shared" si="542"/>
        <v>6.4516129032258063E-2</v>
      </c>
      <c r="K3158" s="48">
        <f t="shared" si="542"/>
        <v>-1.9417475728155338E-2</v>
      </c>
      <c r="L3158" s="48">
        <f t="shared" si="542"/>
        <v>8.3769633507853408E-2</v>
      </c>
      <c r="M3158" s="49">
        <v>3.912759482129621E-3</v>
      </c>
    </row>
    <row r="3159" spans="1:14" ht="16.5" thickBot="1">
      <c r="A3159" s="28" t="s">
        <v>37</v>
      </c>
      <c r="B3159" s="47" t="s">
        <v>47</v>
      </c>
      <c r="C3159" s="48">
        <f t="shared" si="542"/>
        <v>-4.3478260869565218E-3</v>
      </c>
      <c r="D3159" s="48">
        <f t="shared" si="542"/>
        <v>0.11191335740072202</v>
      </c>
      <c r="E3159" s="48">
        <f t="shared" si="542"/>
        <v>0.19921875</v>
      </c>
      <c r="F3159" s="48">
        <f t="shared" si="542"/>
        <v>0.12109375</v>
      </c>
      <c r="G3159" s="48">
        <f t="shared" si="542"/>
        <v>0.13364055299539171</v>
      </c>
      <c r="H3159" s="48">
        <f t="shared" si="542"/>
        <v>0.15909090909090909</v>
      </c>
      <c r="I3159" s="48">
        <f t="shared" si="542"/>
        <v>-4.6413502109704644E-2</v>
      </c>
      <c r="J3159" s="48">
        <f t="shared" si="542"/>
        <v>2.3622047244094488E-2</v>
      </c>
      <c r="K3159" s="48">
        <f t="shared" si="542"/>
        <v>4.9261083743842365E-3</v>
      </c>
      <c r="L3159" s="48">
        <f t="shared" si="542"/>
        <v>0.10952380952380952</v>
      </c>
      <c r="M3159" s="49">
        <v>8.1226795643264987E-2</v>
      </c>
    </row>
    <row r="3160" spans="1:14" ht="16.5" thickBot="1">
      <c r="A3160" s="28" t="s">
        <v>38</v>
      </c>
      <c r="B3160" s="47" t="s">
        <v>47</v>
      </c>
      <c r="C3160" s="48">
        <f t="shared" si="542"/>
        <v>0.35447761194029853</v>
      </c>
      <c r="D3160" s="48">
        <f t="shared" si="542"/>
        <v>0.39393939393939392</v>
      </c>
      <c r="E3160" s="48">
        <f t="shared" si="542"/>
        <v>0.41056910569105692</v>
      </c>
      <c r="F3160" s="48">
        <f t="shared" si="542"/>
        <v>0.33658536585365856</v>
      </c>
      <c r="G3160" s="48">
        <f t="shared" si="542"/>
        <v>0.32</v>
      </c>
      <c r="H3160" s="48">
        <f t="shared" si="542"/>
        <v>0.42553191489361702</v>
      </c>
      <c r="I3160" s="48">
        <f t="shared" si="542"/>
        <v>0.32432432432432434</v>
      </c>
      <c r="J3160" s="48">
        <f t="shared" si="542"/>
        <v>0.47177419354838712</v>
      </c>
      <c r="K3160" s="48">
        <f t="shared" si="542"/>
        <v>0.46370967741935482</v>
      </c>
      <c r="L3160" s="48">
        <f t="shared" si="542"/>
        <v>0.35643564356435642</v>
      </c>
      <c r="M3160" s="49">
        <v>0.38573472311744478</v>
      </c>
    </row>
    <row r="3161" spans="1:14" ht="16.5" thickBot="1">
      <c r="A3161" s="28" t="s">
        <v>39</v>
      </c>
      <c r="B3161" s="47" t="s">
        <v>47</v>
      </c>
      <c r="C3161" s="48">
        <f t="shared" si="542"/>
        <v>0.38829787234042551</v>
      </c>
      <c r="D3161" s="48">
        <f t="shared" si="542"/>
        <v>0.40462427745664742</v>
      </c>
      <c r="E3161" s="48">
        <f t="shared" si="542"/>
        <v>0.52857142857142858</v>
      </c>
      <c r="F3161" s="48">
        <f t="shared" si="542"/>
        <v>0.30344827586206896</v>
      </c>
      <c r="G3161" s="48">
        <f t="shared" si="542"/>
        <v>0.46323529411764708</v>
      </c>
      <c r="H3161" s="48">
        <f t="shared" si="542"/>
        <v>0.40522875816993464</v>
      </c>
      <c r="I3161" s="48">
        <f t="shared" si="542"/>
        <v>0.41666666666666669</v>
      </c>
      <c r="J3161" s="48">
        <f t="shared" si="542"/>
        <v>0.41333333333333333</v>
      </c>
      <c r="K3161" s="48">
        <f t="shared" si="542"/>
        <v>0.4580152671755725</v>
      </c>
      <c r="L3161" s="48">
        <f t="shared" si="542"/>
        <v>0.3007518796992481</v>
      </c>
      <c r="M3161" s="49">
        <v>0.40821730533929718</v>
      </c>
    </row>
    <row r="3162" spans="1:14" ht="16.5" thickBot="1">
      <c r="A3162" s="28" t="s">
        <v>40</v>
      </c>
      <c r="B3162" s="47" t="s">
        <v>47</v>
      </c>
      <c r="C3162" s="48">
        <f t="shared" si="542"/>
        <v>0.42735042735042733</v>
      </c>
      <c r="D3162" s="48">
        <f t="shared" si="542"/>
        <v>0.30434782608695654</v>
      </c>
      <c r="E3162" s="48">
        <f t="shared" si="542"/>
        <v>0.43689320388349512</v>
      </c>
      <c r="F3162" s="48">
        <f t="shared" si="542"/>
        <v>0.24242424242424243</v>
      </c>
      <c r="G3162" s="48">
        <f t="shared" si="542"/>
        <v>0.22772277227722773</v>
      </c>
      <c r="H3162" s="48">
        <f t="shared" si="542"/>
        <v>0.26027397260273971</v>
      </c>
      <c r="I3162" s="48">
        <f t="shared" si="542"/>
        <v>0.21978021978021978</v>
      </c>
      <c r="J3162" s="48">
        <f t="shared" si="542"/>
        <v>0.22222222222222221</v>
      </c>
      <c r="K3162" s="48">
        <f t="shared" si="542"/>
        <v>0.29545454545454547</v>
      </c>
      <c r="L3162" s="48">
        <f t="shared" si="542"/>
        <v>0.19718309859154928</v>
      </c>
      <c r="M3162" s="49">
        <v>0.2833652530673626</v>
      </c>
    </row>
    <row r="3163" spans="1:14" ht="16.5" thickBot="1">
      <c r="A3163" s="33" t="s">
        <v>41</v>
      </c>
      <c r="B3163" s="47" t="s">
        <v>47</v>
      </c>
      <c r="C3163" s="48">
        <f t="shared" si="542"/>
        <v>0.72941176470588232</v>
      </c>
      <c r="D3163" s="48">
        <f t="shared" si="542"/>
        <v>0.71641791044776115</v>
      </c>
      <c r="E3163" s="48">
        <f t="shared" si="542"/>
        <v>0.65</v>
      </c>
      <c r="F3163" s="48">
        <f t="shared" si="542"/>
        <v>0.58620689655172409</v>
      </c>
      <c r="G3163" s="48">
        <f t="shared" si="542"/>
        <v>0.7</v>
      </c>
      <c r="H3163" s="48">
        <f t="shared" si="542"/>
        <v>0.51282051282051277</v>
      </c>
      <c r="I3163" s="48">
        <f t="shared" si="542"/>
        <v>0.37037037037037035</v>
      </c>
      <c r="J3163" s="48">
        <f t="shared" si="542"/>
        <v>0.56338028169014087</v>
      </c>
      <c r="K3163" s="48">
        <f t="shared" si="542"/>
        <v>0.79591836734693877</v>
      </c>
      <c r="L3163" s="48">
        <f>(K3114-L3115)/K3114</f>
        <v>0.72580645161290325</v>
      </c>
      <c r="M3163" s="49">
        <v>0.63503325555462342</v>
      </c>
    </row>
    <row r="3164" spans="1:14" ht="17.25" thickTop="1" thickBot="1">
      <c r="A3164" s="64" t="s">
        <v>42</v>
      </c>
      <c r="B3164" s="51"/>
      <c r="C3164" s="51"/>
      <c r="D3164" s="51"/>
      <c r="E3164" s="51"/>
      <c r="F3164" s="51"/>
      <c r="G3164" s="51">
        <f t="shared" ref="G3164:L3164" si="543">(B3110-G3115)/B3110</f>
        <v>0.93478260869565222</v>
      </c>
      <c r="H3164" s="51">
        <f t="shared" si="543"/>
        <v>0.86281588447653434</v>
      </c>
      <c r="I3164" s="51">
        <f t="shared" si="543"/>
        <v>0.8671875</v>
      </c>
      <c r="J3164" s="51">
        <f t="shared" si="543"/>
        <v>0.87890625</v>
      </c>
      <c r="K3164" s="51">
        <f t="shared" si="543"/>
        <v>0.95391705069124422</v>
      </c>
      <c r="L3164" s="51">
        <f t="shared" si="543"/>
        <v>0.93560606060606055</v>
      </c>
      <c r="M3164" s="49">
        <v>0.90553589241158183</v>
      </c>
    </row>
    <row r="3165" spans="1:14" ht="32.25" thickBot="1">
      <c r="A3165" s="64" t="s">
        <v>67</v>
      </c>
      <c r="B3165" s="53"/>
      <c r="C3165" s="53"/>
      <c r="D3165" s="53"/>
      <c r="E3165" s="53"/>
      <c r="F3165" s="53"/>
      <c r="G3165" s="53"/>
      <c r="H3165" s="53"/>
      <c r="I3165" s="53"/>
      <c r="J3165" s="54"/>
      <c r="K3165" s="54">
        <f>AVERAGE(G3164:K3164)</f>
        <v>0.89952185877268609</v>
      </c>
      <c r="L3165" s="54">
        <f>AVERAGE(H3164:L3164)</f>
        <v>0.89968654915476765</v>
      </c>
      <c r="M3165" s="54"/>
    </row>
    <row r="3166" spans="1:14" ht="15.75">
      <c r="A3166" s="18"/>
      <c r="B3166" s="20"/>
      <c r="C3166" s="20"/>
      <c r="D3166" s="20"/>
      <c r="E3166" s="20"/>
      <c r="F3166" s="20"/>
      <c r="G3166" s="19"/>
      <c r="H3166" s="19"/>
      <c r="I3166" s="19"/>
      <c r="J3166" s="19"/>
      <c r="K3166" s="19"/>
      <c r="L3166" s="19"/>
    </row>
    <row r="3167" spans="1:14" ht="16.5" thickBot="1">
      <c r="A3167" s="21" t="s">
        <v>197</v>
      </c>
      <c r="B3167" s="53"/>
      <c r="C3167" s="53"/>
      <c r="D3167" s="53"/>
      <c r="E3167" s="53"/>
      <c r="F3167" s="53"/>
      <c r="G3167" s="53"/>
      <c r="H3167" s="53"/>
      <c r="I3167" s="53"/>
      <c r="J3167" s="54"/>
      <c r="K3167" s="54"/>
      <c r="L3167" s="54"/>
      <c r="M3167" s="54"/>
      <c r="N3167" s="54"/>
    </row>
    <row r="3169" spans="1:12" ht="15.75">
      <c r="A3169" s="1" t="s">
        <v>198</v>
      </c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</row>
    <row r="3170" spans="1:12" ht="16.5" thickBo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</row>
    <row r="3171" spans="1:12" ht="16.5" thickBot="1">
      <c r="A3171" s="3"/>
      <c r="B3171" s="4" t="s">
        <v>1</v>
      </c>
      <c r="C3171" s="4" t="s">
        <v>2</v>
      </c>
      <c r="D3171" s="4" t="s">
        <v>3</v>
      </c>
      <c r="E3171" s="4" t="s">
        <v>4</v>
      </c>
      <c r="F3171" s="4" t="s">
        <v>5</v>
      </c>
      <c r="G3171" s="4" t="s">
        <v>6</v>
      </c>
      <c r="H3171" s="4" t="s">
        <v>7</v>
      </c>
      <c r="I3171" s="4" t="s">
        <v>8</v>
      </c>
      <c r="J3171" s="4" t="s">
        <v>9</v>
      </c>
      <c r="K3171" s="4" t="s">
        <v>10</v>
      </c>
      <c r="L3171" s="4" t="s">
        <v>11</v>
      </c>
    </row>
    <row r="3172" spans="1:12" ht="16.5" thickBot="1">
      <c r="A3172" s="5" t="s">
        <v>12</v>
      </c>
      <c r="D3172" s="6" t="s">
        <v>243</v>
      </c>
    </row>
    <row r="3173" spans="1:12" ht="16.5" thickBot="1">
      <c r="A3173" s="5">
        <v>1</v>
      </c>
      <c r="D3173" s="6" t="s">
        <v>243</v>
      </c>
    </row>
    <row r="3174" spans="1:12" ht="16.5" thickBot="1">
      <c r="A3174" s="5">
        <v>2</v>
      </c>
      <c r="D3174" s="6" t="s">
        <v>243</v>
      </c>
      <c r="G3174" s="6" t="s">
        <v>243</v>
      </c>
    </row>
    <row r="3175" spans="1:12" ht="16.5" thickBot="1">
      <c r="A3175" s="5">
        <v>3</v>
      </c>
      <c r="D3175" s="6" t="s">
        <v>243</v>
      </c>
      <c r="G3175" s="6" t="s">
        <v>243</v>
      </c>
      <c r="H3175" s="6" t="s">
        <v>243</v>
      </c>
    </row>
    <row r="3176" spans="1:12" ht="16.5" thickBot="1">
      <c r="A3176" s="5">
        <v>4</v>
      </c>
      <c r="B3176" s="6" t="s">
        <v>243</v>
      </c>
      <c r="C3176" s="6">
        <v>18</v>
      </c>
      <c r="D3176" s="6" t="s">
        <v>243</v>
      </c>
      <c r="G3176" s="6">
        <v>39</v>
      </c>
      <c r="H3176" s="6">
        <v>34</v>
      </c>
      <c r="I3176" s="6">
        <v>30</v>
      </c>
      <c r="J3176" s="6">
        <v>27</v>
      </c>
      <c r="K3176" s="6">
        <v>33</v>
      </c>
      <c r="L3176" s="6">
        <v>34</v>
      </c>
    </row>
    <row r="3177" spans="1:12" ht="16.5" thickBot="1">
      <c r="A3177" s="5">
        <v>5</v>
      </c>
      <c r="B3177" s="6">
        <v>24</v>
      </c>
      <c r="C3177" s="6">
        <v>18</v>
      </c>
      <c r="D3177" s="6">
        <v>16</v>
      </c>
      <c r="E3177" s="6">
        <v>12</v>
      </c>
      <c r="F3177" s="6">
        <v>24</v>
      </c>
      <c r="G3177" s="6">
        <v>38</v>
      </c>
      <c r="H3177" s="6">
        <v>51</v>
      </c>
      <c r="I3177" s="6">
        <v>32</v>
      </c>
      <c r="J3177" s="6">
        <v>32</v>
      </c>
      <c r="K3177" s="6">
        <v>37</v>
      </c>
      <c r="L3177" s="6">
        <v>32</v>
      </c>
    </row>
    <row r="3178" spans="1:12" ht="16.5" thickBot="1">
      <c r="A3178" s="5">
        <v>6</v>
      </c>
      <c r="B3178" s="6">
        <v>25</v>
      </c>
      <c r="C3178" s="6">
        <v>26</v>
      </c>
      <c r="D3178" s="6">
        <v>13</v>
      </c>
      <c r="E3178" s="6" t="s">
        <v>243</v>
      </c>
      <c r="F3178" s="6">
        <v>30</v>
      </c>
      <c r="G3178" s="6">
        <v>30</v>
      </c>
      <c r="H3178" s="6">
        <v>43</v>
      </c>
      <c r="I3178" s="6">
        <v>50</v>
      </c>
      <c r="J3178" s="6">
        <v>35</v>
      </c>
      <c r="K3178" s="6">
        <v>29</v>
      </c>
      <c r="L3178" s="6">
        <v>36</v>
      </c>
    </row>
    <row r="3179" spans="1:12" ht="16.5" thickBot="1">
      <c r="A3179" s="5">
        <v>7</v>
      </c>
      <c r="B3179" s="6">
        <v>17</v>
      </c>
      <c r="C3179" s="6">
        <v>19</v>
      </c>
      <c r="D3179" s="6">
        <v>19</v>
      </c>
      <c r="E3179" s="6" t="s">
        <v>243</v>
      </c>
      <c r="F3179" s="6">
        <v>39</v>
      </c>
      <c r="G3179" s="6">
        <v>43</v>
      </c>
      <c r="H3179" s="6">
        <v>34</v>
      </c>
      <c r="I3179" s="6">
        <v>43</v>
      </c>
      <c r="J3179" s="6">
        <v>48</v>
      </c>
      <c r="K3179" s="6">
        <v>32</v>
      </c>
      <c r="L3179" s="6">
        <v>35</v>
      </c>
    </row>
    <row r="3180" spans="1:12" ht="16.5" thickBot="1">
      <c r="A3180" s="5">
        <v>8</v>
      </c>
      <c r="B3180" s="6">
        <v>58</v>
      </c>
      <c r="C3180" s="6">
        <v>50</v>
      </c>
      <c r="D3180" s="6">
        <v>47</v>
      </c>
      <c r="E3180" s="6">
        <v>17</v>
      </c>
      <c r="F3180" s="6">
        <v>48</v>
      </c>
      <c r="G3180" s="6">
        <v>46</v>
      </c>
      <c r="H3180" s="6">
        <v>34</v>
      </c>
      <c r="I3180" s="6">
        <v>28</v>
      </c>
      <c r="J3180" s="6">
        <v>31</v>
      </c>
      <c r="K3180" s="6">
        <v>38</v>
      </c>
      <c r="L3180" s="6">
        <v>28</v>
      </c>
    </row>
    <row r="3181" spans="1:12" ht="16.5" thickBot="1">
      <c r="A3181" s="5">
        <v>9</v>
      </c>
      <c r="B3181" s="6">
        <v>17</v>
      </c>
      <c r="C3181" s="6">
        <v>38</v>
      </c>
      <c r="D3181" s="6">
        <v>31</v>
      </c>
      <c r="E3181" s="6">
        <v>12</v>
      </c>
      <c r="F3181" s="6">
        <v>41</v>
      </c>
      <c r="G3181" s="6">
        <v>28</v>
      </c>
      <c r="H3181" s="6">
        <v>32</v>
      </c>
      <c r="I3181" s="6">
        <v>28</v>
      </c>
      <c r="J3181" s="6">
        <v>23</v>
      </c>
      <c r="K3181" s="6">
        <v>21</v>
      </c>
      <c r="L3181" s="6">
        <v>26</v>
      </c>
    </row>
    <row r="3182" spans="1:12" ht="16.5" thickBot="1">
      <c r="A3182" s="5">
        <v>10</v>
      </c>
      <c r="B3182" s="6">
        <v>23</v>
      </c>
      <c r="C3182" s="6">
        <v>11</v>
      </c>
      <c r="D3182" s="6">
        <v>24</v>
      </c>
      <c r="E3182" s="6" t="s">
        <v>243</v>
      </c>
      <c r="F3182" s="6">
        <v>20</v>
      </c>
      <c r="G3182" s="6">
        <v>23</v>
      </c>
      <c r="H3182" s="6">
        <v>18</v>
      </c>
      <c r="I3182" s="6">
        <v>23</v>
      </c>
      <c r="J3182" s="6">
        <v>21</v>
      </c>
      <c r="K3182" s="6">
        <v>16</v>
      </c>
      <c r="L3182" s="6">
        <v>12</v>
      </c>
    </row>
    <row r="3183" spans="1:12" ht="16.5" thickBot="1">
      <c r="A3183" s="5">
        <v>11</v>
      </c>
      <c r="B3183" s="6">
        <v>18</v>
      </c>
      <c r="C3183" s="6">
        <v>17</v>
      </c>
      <c r="D3183" s="6" t="s">
        <v>243</v>
      </c>
      <c r="E3183" s="6">
        <v>15</v>
      </c>
      <c r="F3183" s="6">
        <v>13</v>
      </c>
      <c r="G3183" s="6" t="s">
        <v>243</v>
      </c>
      <c r="H3183" s="6">
        <v>18</v>
      </c>
      <c r="I3183" s="6">
        <v>11</v>
      </c>
      <c r="J3183" s="6">
        <v>19</v>
      </c>
      <c r="K3183" s="6">
        <v>17</v>
      </c>
    </row>
    <row r="3184" spans="1:12" ht="16.5" thickBot="1">
      <c r="A3184" s="5">
        <v>12</v>
      </c>
      <c r="B3184" s="6" t="s">
        <v>243</v>
      </c>
      <c r="C3184" s="6" t="s">
        <v>243</v>
      </c>
      <c r="D3184" s="6" t="s">
        <v>243</v>
      </c>
      <c r="F3184" s="6" t="s">
        <v>243</v>
      </c>
      <c r="G3184" s="6" t="s">
        <v>243</v>
      </c>
      <c r="I3184" s="6" t="s">
        <v>243</v>
      </c>
      <c r="J3184" s="6">
        <v>12</v>
      </c>
      <c r="K3184" s="6" t="s">
        <v>243</v>
      </c>
      <c r="L3184" s="6" t="s">
        <v>243</v>
      </c>
    </row>
    <row r="3185" spans="1:13" ht="16.5" thickBot="1">
      <c r="A3185" s="5" t="s">
        <v>13</v>
      </c>
      <c r="B3185" s="6"/>
      <c r="C3185" s="6"/>
      <c r="D3185" s="6"/>
      <c r="E3185" s="6"/>
      <c r="F3185" s="55"/>
      <c r="G3185" s="8"/>
      <c r="H3185" s="8"/>
      <c r="I3185" s="8"/>
      <c r="J3185" s="8"/>
      <c r="K3185" s="8"/>
      <c r="L3185" s="9"/>
    </row>
    <row r="3186" spans="1:13" ht="32.25" thickBot="1">
      <c r="A3186" s="10" t="s">
        <v>14</v>
      </c>
      <c r="B3186" s="11">
        <v>194</v>
      </c>
      <c r="C3186" s="6" t="s">
        <v>243</v>
      </c>
      <c r="D3186" s="11">
        <v>177</v>
      </c>
      <c r="E3186" s="11">
        <v>78</v>
      </c>
      <c r="F3186" s="6" t="s">
        <v>243</v>
      </c>
      <c r="G3186" s="11">
        <v>266</v>
      </c>
      <c r="H3186" s="6" t="s">
        <v>243</v>
      </c>
      <c r="I3186" s="6" t="s">
        <v>243</v>
      </c>
      <c r="J3186" s="11">
        <v>248</v>
      </c>
      <c r="K3186" s="6" t="s">
        <v>243</v>
      </c>
      <c r="L3186" s="6" t="s">
        <v>243</v>
      </c>
    </row>
    <row r="3187" spans="1:13" ht="48" thickBot="1">
      <c r="A3187" s="10" t="s">
        <v>15</v>
      </c>
      <c r="B3187" s="56"/>
      <c r="C3187" s="12" t="e">
        <f t="shared" ref="C3187:L3187" si="544">((C3186-B3186)/B3186)</f>
        <v>#VALUE!</v>
      </c>
      <c r="D3187" s="12" t="e">
        <f t="shared" si="544"/>
        <v>#VALUE!</v>
      </c>
      <c r="E3187" s="12">
        <f t="shared" si="544"/>
        <v>-0.55932203389830504</v>
      </c>
      <c r="F3187" s="12" t="e">
        <f t="shared" si="544"/>
        <v>#VALUE!</v>
      </c>
      <c r="G3187" s="12" t="e">
        <f t="shared" si="544"/>
        <v>#VALUE!</v>
      </c>
      <c r="H3187" s="12" t="e">
        <f t="shared" si="544"/>
        <v>#VALUE!</v>
      </c>
      <c r="I3187" s="12" t="e">
        <f t="shared" si="544"/>
        <v>#VALUE!</v>
      </c>
      <c r="J3187" s="12" t="e">
        <f t="shared" si="544"/>
        <v>#VALUE!</v>
      </c>
      <c r="K3187" s="12" t="e">
        <f t="shared" si="544"/>
        <v>#VALUE!</v>
      </c>
      <c r="L3187" s="12" t="e">
        <f t="shared" si="544"/>
        <v>#VALUE!</v>
      </c>
    </row>
    <row r="3188" spans="1:13" ht="48" thickBot="1">
      <c r="A3188" s="10" t="s">
        <v>16</v>
      </c>
      <c r="B3188" s="12"/>
      <c r="C3188" s="12"/>
      <c r="D3188" s="12"/>
      <c r="E3188" s="12"/>
      <c r="F3188" s="13"/>
      <c r="G3188" s="13">
        <f t="shared" ref="G3188:L3188" si="545">(G3186-B3186)/B3186</f>
        <v>0.37113402061855671</v>
      </c>
      <c r="H3188" s="13" t="e">
        <f t="shared" si="545"/>
        <v>#VALUE!</v>
      </c>
      <c r="I3188" s="13" t="e">
        <f t="shared" si="545"/>
        <v>#VALUE!</v>
      </c>
      <c r="J3188" s="13">
        <f t="shared" si="545"/>
        <v>2.1794871794871793</v>
      </c>
      <c r="K3188" s="13" t="e">
        <f t="shared" si="545"/>
        <v>#VALUE!</v>
      </c>
      <c r="L3188" s="13" t="e">
        <f t="shared" si="545"/>
        <v>#VALUE!</v>
      </c>
    </row>
    <row r="3189" spans="1:13" ht="48" thickBot="1">
      <c r="A3189" s="10" t="s">
        <v>17</v>
      </c>
      <c r="B3189" s="12"/>
      <c r="C3189" s="12"/>
      <c r="D3189" s="12"/>
      <c r="E3189" s="12"/>
      <c r="F3189" s="12"/>
      <c r="G3189" s="12"/>
      <c r="H3189" s="12"/>
      <c r="I3189" s="12"/>
      <c r="J3189" s="12"/>
      <c r="K3189" s="13"/>
      <c r="L3189" s="13" t="e">
        <f>(L3186-B3186)/B3186</f>
        <v>#VALUE!</v>
      </c>
    </row>
    <row r="3190" spans="1:13" ht="32.25" thickBot="1">
      <c r="A3190" s="10" t="s">
        <v>18</v>
      </c>
      <c r="B3190" s="70">
        <v>692</v>
      </c>
      <c r="C3190" s="70">
        <v>678</v>
      </c>
      <c r="D3190" s="70">
        <v>668</v>
      </c>
      <c r="E3190" s="70">
        <v>625</v>
      </c>
      <c r="F3190" s="70">
        <v>625</v>
      </c>
      <c r="G3190">
        <v>601</v>
      </c>
      <c r="H3190">
        <v>580</v>
      </c>
      <c r="I3190">
        <v>562</v>
      </c>
      <c r="J3190">
        <v>519</v>
      </c>
      <c r="K3190">
        <v>504</v>
      </c>
      <c r="L3190">
        <v>475</v>
      </c>
    </row>
    <row r="3191" spans="1:13" ht="63.75" thickBot="1">
      <c r="A3191" s="10" t="s">
        <v>19</v>
      </c>
      <c r="B3191" s="16"/>
      <c r="C3191" s="12">
        <f t="shared" ref="C3191:L3191" si="546">(C3190-B3190)/B3190</f>
        <v>-2.023121387283237E-2</v>
      </c>
      <c r="D3191" s="12">
        <f t="shared" si="546"/>
        <v>-1.4749262536873156E-2</v>
      </c>
      <c r="E3191" s="12">
        <f t="shared" si="546"/>
        <v>-6.4371257485029934E-2</v>
      </c>
      <c r="F3191" s="12">
        <f t="shared" si="546"/>
        <v>0</v>
      </c>
      <c r="G3191" s="12">
        <f t="shared" si="546"/>
        <v>-3.8399999999999997E-2</v>
      </c>
      <c r="H3191" s="12">
        <f t="shared" si="546"/>
        <v>-3.4941763727121461E-2</v>
      </c>
      <c r="I3191" s="12">
        <f t="shared" si="546"/>
        <v>-3.1034482758620689E-2</v>
      </c>
      <c r="J3191" s="12">
        <f t="shared" si="546"/>
        <v>-7.6512455516014238E-2</v>
      </c>
      <c r="K3191" s="12">
        <f t="shared" si="546"/>
        <v>-2.8901734104046242E-2</v>
      </c>
      <c r="L3191" s="12">
        <f t="shared" si="546"/>
        <v>-5.7539682539682536E-2</v>
      </c>
    </row>
    <row r="3192" spans="1:13" ht="63.75" thickBot="1">
      <c r="A3192" s="10" t="s">
        <v>20</v>
      </c>
      <c r="B3192" s="16"/>
      <c r="C3192" s="17"/>
      <c r="D3192" s="17"/>
      <c r="E3192" s="17"/>
      <c r="F3192" s="17"/>
      <c r="G3192" s="12">
        <f t="shared" ref="G3192:L3192" si="547">(G3190-B3190)/B3190</f>
        <v>-0.13150289017341041</v>
      </c>
      <c r="H3192" s="12">
        <f t="shared" si="547"/>
        <v>-0.14454277286135694</v>
      </c>
      <c r="I3192" s="12">
        <f t="shared" si="547"/>
        <v>-0.15868263473053892</v>
      </c>
      <c r="J3192" s="12">
        <f t="shared" si="547"/>
        <v>-0.1696</v>
      </c>
      <c r="K3192" s="12">
        <f t="shared" si="547"/>
        <v>-0.19359999999999999</v>
      </c>
      <c r="L3192" s="12">
        <f t="shared" si="547"/>
        <v>-0.20965058236272879</v>
      </c>
    </row>
    <row r="3193" spans="1:13" ht="63.75" thickBot="1">
      <c r="A3193" s="10" t="s">
        <v>21</v>
      </c>
      <c r="B3193" s="16"/>
      <c r="C3193" s="17"/>
      <c r="D3193" s="17"/>
      <c r="E3193" s="17"/>
      <c r="F3193" s="17"/>
      <c r="G3193" s="12"/>
      <c r="H3193" s="12"/>
      <c r="I3193" s="12"/>
      <c r="J3193" s="12"/>
      <c r="K3193" s="12"/>
      <c r="L3193" s="12">
        <f>(L3190-B3190)/B3190</f>
        <v>-0.31358381502890176</v>
      </c>
    </row>
    <row r="3194" spans="1:13" ht="32.25" thickBot="1">
      <c r="A3194" s="10" t="s">
        <v>22</v>
      </c>
      <c r="B3194" s="12">
        <f t="shared" ref="B3194:L3194" si="548">B3186/B3190</f>
        <v>0.28034682080924855</v>
      </c>
      <c r="C3194" s="12" t="e">
        <f t="shared" si="548"/>
        <v>#VALUE!</v>
      </c>
      <c r="D3194" s="12">
        <f t="shared" si="548"/>
        <v>0.26497005988023953</v>
      </c>
      <c r="E3194" s="12">
        <f t="shared" si="548"/>
        <v>0.12479999999999999</v>
      </c>
      <c r="F3194" s="12" t="e">
        <f t="shared" si="548"/>
        <v>#VALUE!</v>
      </c>
      <c r="G3194" s="12">
        <f t="shared" si="548"/>
        <v>0.44259567387687188</v>
      </c>
      <c r="H3194" s="12" t="e">
        <f t="shared" si="548"/>
        <v>#VALUE!</v>
      </c>
      <c r="I3194" s="12" t="e">
        <f t="shared" si="548"/>
        <v>#VALUE!</v>
      </c>
      <c r="J3194" s="12">
        <f t="shared" si="548"/>
        <v>0.47784200385356457</v>
      </c>
      <c r="K3194" s="12" t="e">
        <f t="shared" si="548"/>
        <v>#VALUE!</v>
      </c>
      <c r="L3194" s="12" t="e">
        <f t="shared" si="548"/>
        <v>#VALUE!</v>
      </c>
    </row>
    <row r="3195" spans="1:13" ht="63">
      <c r="A3195" s="18" t="s">
        <v>23</v>
      </c>
      <c r="B3195" s="19"/>
      <c r="C3195" s="19" t="e">
        <f t="shared" ref="C3195:K3195" si="549">(C3194-B3194)</f>
        <v>#VALUE!</v>
      </c>
      <c r="D3195" s="19" t="e">
        <f t="shared" si="549"/>
        <v>#VALUE!</v>
      </c>
      <c r="E3195" s="19">
        <f t="shared" si="549"/>
        <v>-0.14017005988023953</v>
      </c>
      <c r="F3195" s="19" t="e">
        <f t="shared" si="549"/>
        <v>#VALUE!</v>
      </c>
      <c r="G3195" s="19" t="e">
        <f t="shared" si="549"/>
        <v>#VALUE!</v>
      </c>
      <c r="H3195" s="19" t="e">
        <f t="shared" si="549"/>
        <v>#VALUE!</v>
      </c>
      <c r="I3195" s="19" t="e">
        <f t="shared" si="549"/>
        <v>#VALUE!</v>
      </c>
      <c r="J3195" s="19" t="e">
        <f t="shared" si="549"/>
        <v>#VALUE!</v>
      </c>
      <c r="K3195" s="19" t="e">
        <f t="shared" si="549"/>
        <v>#VALUE!</v>
      </c>
      <c r="L3195" s="19" t="e">
        <f>(L3194-K3194)</f>
        <v>#VALUE!</v>
      </c>
    </row>
    <row r="3196" spans="1:13" ht="63">
      <c r="A3196" s="18" t="s">
        <v>24</v>
      </c>
      <c r="B3196" s="19"/>
      <c r="C3196" s="19"/>
      <c r="D3196" s="19"/>
      <c r="E3196" s="19"/>
      <c r="F3196" s="19"/>
      <c r="G3196" s="19">
        <f>G3194-B3194</f>
        <v>0.16224885306762332</v>
      </c>
      <c r="H3196" s="19" t="e">
        <f t="shared" ref="H3196:K3196" si="550">H3194-C3194</f>
        <v>#VALUE!</v>
      </c>
      <c r="I3196" s="19" t="e">
        <f t="shared" si="550"/>
        <v>#VALUE!</v>
      </c>
      <c r="J3196" s="19">
        <f t="shared" si="550"/>
        <v>0.35304200385356455</v>
      </c>
      <c r="K3196" s="19" t="e">
        <f t="shared" si="550"/>
        <v>#VALUE!</v>
      </c>
      <c r="L3196" s="19" t="e">
        <f>L3194-G3194</f>
        <v>#VALUE!</v>
      </c>
    </row>
    <row r="3197" spans="1:13" ht="63">
      <c r="A3197" s="18" t="s">
        <v>25</v>
      </c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 t="e">
        <f>L3194-B3194</f>
        <v>#VALUE!</v>
      </c>
    </row>
    <row r="3199" spans="1:13" ht="15.75">
      <c r="A3199" s="21" t="s">
        <v>199</v>
      </c>
      <c r="B3199" s="21"/>
      <c r="C3199" s="21"/>
      <c r="D3199" s="21"/>
      <c r="E3199" s="21"/>
      <c r="F3199" s="21"/>
      <c r="G3199" s="22"/>
      <c r="H3199" s="22"/>
      <c r="I3199" s="22"/>
      <c r="J3199" s="22"/>
      <c r="K3199" s="22"/>
      <c r="L3199" s="22"/>
      <c r="M3199" s="23"/>
    </row>
    <row r="3200" spans="1:13" ht="16.5" thickBot="1">
      <c r="A3200" s="24"/>
      <c r="B3200" s="22"/>
      <c r="C3200" s="22"/>
      <c r="D3200" s="22"/>
      <c r="E3200" s="22"/>
      <c r="F3200" s="22"/>
      <c r="G3200" s="22"/>
      <c r="H3200" s="22"/>
      <c r="I3200" s="22"/>
      <c r="J3200" s="22"/>
      <c r="K3200" s="22"/>
      <c r="L3200" s="22"/>
      <c r="M3200" s="23"/>
    </row>
    <row r="3201" spans="1:13" ht="32.25" thickBot="1">
      <c r="A3201" s="57" t="s">
        <v>27</v>
      </c>
      <c r="B3201" s="4" t="s">
        <v>52</v>
      </c>
      <c r="C3201" s="4" t="s">
        <v>53</v>
      </c>
      <c r="D3201" s="4" t="s">
        <v>54</v>
      </c>
      <c r="E3201" s="4" t="s">
        <v>55</v>
      </c>
      <c r="F3201" s="4" t="s">
        <v>56</v>
      </c>
      <c r="G3201" s="4" t="s">
        <v>57</v>
      </c>
      <c r="H3201" s="4" t="s">
        <v>58</v>
      </c>
      <c r="I3201" s="4" t="s">
        <v>59</v>
      </c>
      <c r="J3201" s="4" t="s">
        <v>60</v>
      </c>
      <c r="K3201" s="4" t="s">
        <v>61</v>
      </c>
      <c r="L3201" s="4" t="s">
        <v>62</v>
      </c>
      <c r="M3201" s="58" t="s">
        <v>28</v>
      </c>
    </row>
    <row r="3202" spans="1:13" ht="16.5" thickBot="1">
      <c r="A3202" s="28" t="s">
        <v>29</v>
      </c>
      <c r="B3202" s="29" t="s">
        <v>47</v>
      </c>
      <c r="C3202" s="29"/>
      <c r="D3202" s="29" t="e">
        <f>-D3172</f>
        <v>#VALUE!</v>
      </c>
      <c r="E3202" s="29"/>
      <c r="F3202" s="29"/>
      <c r="G3202" s="29"/>
      <c r="H3202" s="29"/>
      <c r="I3202" s="29"/>
      <c r="J3202" s="29"/>
      <c r="K3202" s="29"/>
      <c r="L3202" s="29"/>
      <c r="M3202" s="6" t="s">
        <v>243</v>
      </c>
    </row>
    <row r="3203" spans="1:13" ht="16.5" thickBot="1">
      <c r="A3203" s="28" t="s">
        <v>30</v>
      </c>
      <c r="B3203" s="59" t="s">
        <v>43</v>
      </c>
      <c r="C3203" s="34"/>
      <c r="D3203" s="34" t="e">
        <f t="shared" ref="D3203:E3205" si="551">C3172-D3173</f>
        <v>#VALUE!</v>
      </c>
      <c r="E3203" s="34" t="e">
        <f t="shared" si="551"/>
        <v>#VALUE!</v>
      </c>
      <c r="F3203" s="34"/>
      <c r="G3203" s="34"/>
      <c r="H3203" s="34"/>
      <c r="I3203" s="34"/>
      <c r="J3203" s="34"/>
      <c r="K3203" s="34"/>
      <c r="L3203" s="34"/>
      <c r="M3203" s="6" t="s">
        <v>243</v>
      </c>
    </row>
    <row r="3204" spans="1:13" ht="16.5" thickBot="1">
      <c r="A3204" s="28" t="s">
        <v>31</v>
      </c>
      <c r="B3204" s="59" t="s">
        <v>43</v>
      </c>
      <c r="C3204" s="34"/>
      <c r="D3204" s="34" t="e">
        <f t="shared" si="551"/>
        <v>#VALUE!</v>
      </c>
      <c r="E3204" s="34" t="e">
        <f t="shared" si="551"/>
        <v>#VALUE!</v>
      </c>
      <c r="F3204" s="34"/>
      <c r="G3204" s="34" t="e">
        <f>F3173-G3174</f>
        <v>#VALUE!</v>
      </c>
      <c r="H3204" s="34"/>
      <c r="I3204" s="34"/>
      <c r="J3204" s="34"/>
      <c r="K3204" s="34"/>
      <c r="L3204" s="34"/>
      <c r="M3204" s="32">
        <v>-1.6666666666666667</v>
      </c>
    </row>
    <row r="3205" spans="1:13" ht="16.5" thickBot="1">
      <c r="A3205" s="28" t="s">
        <v>32</v>
      </c>
      <c r="B3205" s="59" t="s">
        <v>43</v>
      </c>
      <c r="C3205" s="34"/>
      <c r="D3205" s="34" t="e">
        <f t="shared" si="551"/>
        <v>#VALUE!</v>
      </c>
      <c r="E3205" s="34" t="e">
        <f t="shared" si="551"/>
        <v>#VALUE!</v>
      </c>
      <c r="F3205" s="34"/>
      <c r="G3205" s="34" t="e">
        <f>F3174-G3175</f>
        <v>#VALUE!</v>
      </c>
      <c r="H3205" s="34" t="e">
        <f>G3174-H3175</f>
        <v>#VALUE!</v>
      </c>
      <c r="I3205" s="34"/>
      <c r="J3205" s="34"/>
      <c r="K3205" s="34"/>
      <c r="L3205" s="34"/>
      <c r="M3205" s="32">
        <v>-1.75</v>
      </c>
    </row>
    <row r="3206" spans="1:13" ht="16.5" thickBot="1">
      <c r="A3206" s="28" t="s">
        <v>33</v>
      </c>
      <c r="B3206" s="59" t="s">
        <v>43</v>
      </c>
      <c r="C3206" s="34">
        <f t="shared" ref="C3206:L3214" si="552">B3175-C3176</f>
        <v>-18</v>
      </c>
      <c r="D3206" s="34" t="e">
        <f t="shared" si="552"/>
        <v>#VALUE!</v>
      </c>
      <c r="E3206" s="34" t="e">
        <f t="shared" si="552"/>
        <v>#VALUE!</v>
      </c>
      <c r="F3206" s="34"/>
      <c r="G3206" s="34">
        <f t="shared" si="552"/>
        <v>-39</v>
      </c>
      <c r="H3206" s="34" t="e">
        <f t="shared" si="552"/>
        <v>#VALUE!</v>
      </c>
      <c r="I3206" s="34" t="e">
        <f t="shared" si="552"/>
        <v>#VALUE!</v>
      </c>
      <c r="J3206" s="34">
        <f t="shared" si="552"/>
        <v>-27</v>
      </c>
      <c r="K3206" s="34">
        <f t="shared" si="552"/>
        <v>-33</v>
      </c>
      <c r="L3206" s="34">
        <f t="shared" si="552"/>
        <v>-34</v>
      </c>
      <c r="M3206" s="32">
        <v>-23</v>
      </c>
    </row>
    <row r="3207" spans="1:13" ht="16.5" thickBot="1">
      <c r="A3207" s="28" t="s">
        <v>34</v>
      </c>
      <c r="B3207" s="59" t="s">
        <v>43</v>
      </c>
      <c r="C3207" s="34" t="e">
        <f t="shared" si="552"/>
        <v>#VALUE!</v>
      </c>
      <c r="D3207" s="34">
        <f t="shared" si="552"/>
        <v>2</v>
      </c>
      <c r="E3207" s="34" t="e">
        <f t="shared" si="552"/>
        <v>#VALUE!</v>
      </c>
      <c r="F3207" s="34">
        <f t="shared" si="552"/>
        <v>-24</v>
      </c>
      <c r="G3207" s="34">
        <f t="shared" si="552"/>
        <v>-38</v>
      </c>
      <c r="H3207" s="34">
        <f>G3176-H3177</f>
        <v>-12</v>
      </c>
      <c r="I3207" s="34">
        <f t="shared" si="552"/>
        <v>2</v>
      </c>
      <c r="J3207" s="34">
        <f t="shared" si="552"/>
        <v>-2</v>
      </c>
      <c r="K3207" s="34">
        <f t="shared" si="552"/>
        <v>-10</v>
      </c>
      <c r="L3207" s="34">
        <f t="shared" si="552"/>
        <v>1</v>
      </c>
      <c r="M3207" s="32">
        <v>-9.8000000000000007</v>
      </c>
    </row>
    <row r="3208" spans="1:13" ht="16.5" thickBot="1">
      <c r="A3208" s="28" t="s">
        <v>35</v>
      </c>
      <c r="B3208" s="59" t="s">
        <v>43</v>
      </c>
      <c r="C3208" s="34">
        <f t="shared" si="552"/>
        <v>-2</v>
      </c>
      <c r="D3208" s="34">
        <f t="shared" si="552"/>
        <v>5</v>
      </c>
      <c r="E3208" s="34" t="e">
        <f>D3177-E3178</f>
        <v>#VALUE!</v>
      </c>
      <c r="F3208" s="34">
        <f t="shared" si="552"/>
        <v>-18</v>
      </c>
      <c r="G3208" s="34">
        <f t="shared" si="552"/>
        <v>-6</v>
      </c>
      <c r="H3208" s="34">
        <f t="shared" si="552"/>
        <v>-5</v>
      </c>
      <c r="I3208" s="34">
        <f t="shared" si="552"/>
        <v>1</v>
      </c>
      <c r="J3208" s="34">
        <f t="shared" si="552"/>
        <v>-3</v>
      </c>
      <c r="K3208" s="34">
        <f t="shared" si="552"/>
        <v>3</v>
      </c>
      <c r="L3208" s="34">
        <f t="shared" si="552"/>
        <v>1</v>
      </c>
      <c r="M3208" s="6" t="s">
        <v>243</v>
      </c>
    </row>
    <row r="3209" spans="1:13" ht="16.5" thickBot="1">
      <c r="A3209" s="28" t="s">
        <v>36</v>
      </c>
      <c r="B3209" s="59" t="s">
        <v>43</v>
      </c>
      <c r="C3209" s="34">
        <f t="shared" si="552"/>
        <v>6</v>
      </c>
      <c r="D3209" s="34">
        <f t="shared" si="552"/>
        <v>7</v>
      </c>
      <c r="E3209" s="34" t="e">
        <f t="shared" si="552"/>
        <v>#VALUE!</v>
      </c>
      <c r="F3209" s="34" t="e">
        <f t="shared" si="552"/>
        <v>#VALUE!</v>
      </c>
      <c r="G3209" s="34">
        <f t="shared" si="552"/>
        <v>-13</v>
      </c>
      <c r="H3209" s="34">
        <f t="shared" si="552"/>
        <v>-4</v>
      </c>
      <c r="I3209" s="34">
        <f t="shared" si="552"/>
        <v>0</v>
      </c>
      <c r="J3209" s="34">
        <f t="shared" si="552"/>
        <v>2</v>
      </c>
      <c r="K3209" s="34">
        <f t="shared" si="552"/>
        <v>3</v>
      </c>
      <c r="L3209" s="34">
        <f t="shared" si="552"/>
        <v>-6</v>
      </c>
      <c r="M3209" s="32">
        <v>-2.9</v>
      </c>
    </row>
    <row r="3210" spans="1:13" ht="16.5" thickBot="1">
      <c r="A3210" s="28" t="s">
        <v>37</v>
      </c>
      <c r="B3210" s="59" t="s">
        <v>43</v>
      </c>
      <c r="C3210" s="34">
        <f t="shared" si="552"/>
        <v>-33</v>
      </c>
      <c r="D3210" s="34">
        <f t="shared" si="552"/>
        <v>-28</v>
      </c>
      <c r="E3210" s="34">
        <f t="shared" si="552"/>
        <v>2</v>
      </c>
      <c r="F3210" s="34" t="e">
        <f t="shared" si="552"/>
        <v>#VALUE!</v>
      </c>
      <c r="G3210" s="34">
        <f t="shared" si="552"/>
        <v>-7</v>
      </c>
      <c r="H3210" s="34">
        <f t="shared" si="552"/>
        <v>9</v>
      </c>
      <c r="I3210" s="34">
        <f t="shared" si="552"/>
        <v>6</v>
      </c>
      <c r="J3210" s="34">
        <f t="shared" si="552"/>
        <v>12</v>
      </c>
      <c r="K3210" s="34">
        <f t="shared" si="552"/>
        <v>10</v>
      </c>
      <c r="L3210" s="34">
        <f t="shared" si="552"/>
        <v>4</v>
      </c>
      <c r="M3210" s="6" t="s">
        <v>243</v>
      </c>
    </row>
    <row r="3211" spans="1:13" ht="16.5" thickBot="1">
      <c r="A3211" s="28" t="s">
        <v>38</v>
      </c>
      <c r="B3211" s="59" t="s">
        <v>43</v>
      </c>
      <c r="C3211" s="34">
        <f t="shared" si="552"/>
        <v>20</v>
      </c>
      <c r="D3211" s="34">
        <f t="shared" si="552"/>
        <v>19</v>
      </c>
      <c r="E3211" s="34">
        <f t="shared" si="552"/>
        <v>35</v>
      </c>
      <c r="F3211" s="34">
        <f t="shared" si="552"/>
        <v>-24</v>
      </c>
      <c r="G3211" s="34">
        <f t="shared" si="552"/>
        <v>20</v>
      </c>
      <c r="H3211" s="34">
        <f t="shared" si="552"/>
        <v>14</v>
      </c>
      <c r="I3211" s="34">
        <f t="shared" si="552"/>
        <v>6</v>
      </c>
      <c r="J3211" s="34">
        <f t="shared" si="552"/>
        <v>5</v>
      </c>
      <c r="K3211" s="34">
        <f t="shared" si="552"/>
        <v>10</v>
      </c>
      <c r="L3211" s="34">
        <f t="shared" si="552"/>
        <v>12</v>
      </c>
      <c r="M3211" s="32">
        <v>11.7</v>
      </c>
    </row>
    <row r="3212" spans="1:13" ht="16.5" thickBot="1">
      <c r="A3212" s="28" t="s">
        <v>39</v>
      </c>
      <c r="B3212" s="59" t="s">
        <v>43</v>
      </c>
      <c r="C3212" s="34">
        <f t="shared" si="552"/>
        <v>6</v>
      </c>
      <c r="D3212" s="34">
        <f t="shared" si="552"/>
        <v>14</v>
      </c>
      <c r="E3212" s="34" t="e">
        <f t="shared" si="552"/>
        <v>#VALUE!</v>
      </c>
      <c r="F3212" s="34">
        <f t="shared" si="552"/>
        <v>-8</v>
      </c>
      <c r="G3212" s="34">
        <f t="shared" si="552"/>
        <v>18</v>
      </c>
      <c r="H3212" s="34">
        <f t="shared" si="552"/>
        <v>10</v>
      </c>
      <c r="I3212" s="34">
        <f t="shared" si="552"/>
        <v>9</v>
      </c>
      <c r="J3212" s="34">
        <f t="shared" si="552"/>
        <v>7</v>
      </c>
      <c r="K3212" s="34">
        <f t="shared" si="552"/>
        <v>7</v>
      </c>
      <c r="L3212" s="34">
        <f t="shared" si="552"/>
        <v>9</v>
      </c>
      <c r="M3212" s="6" t="s">
        <v>243</v>
      </c>
    </row>
    <row r="3213" spans="1:13" ht="16.5" thickBot="1">
      <c r="A3213" s="28" t="s">
        <v>40</v>
      </c>
      <c r="B3213" s="59" t="s">
        <v>43</v>
      </c>
      <c r="C3213" s="34">
        <f t="shared" si="552"/>
        <v>6</v>
      </c>
      <c r="D3213" s="34" t="e">
        <f t="shared" si="552"/>
        <v>#VALUE!</v>
      </c>
      <c r="E3213" s="34">
        <f t="shared" si="552"/>
        <v>9</v>
      </c>
      <c r="F3213" s="34" t="e">
        <f t="shared" si="552"/>
        <v>#VALUE!</v>
      </c>
      <c r="G3213" s="34" t="e">
        <f t="shared" si="552"/>
        <v>#VALUE!</v>
      </c>
      <c r="H3213" s="34">
        <f t="shared" si="552"/>
        <v>5</v>
      </c>
      <c r="I3213" s="34">
        <f t="shared" si="552"/>
        <v>7</v>
      </c>
      <c r="J3213" s="34">
        <f t="shared" si="552"/>
        <v>4</v>
      </c>
      <c r="K3213" s="34">
        <f t="shared" si="552"/>
        <v>4</v>
      </c>
      <c r="L3213" s="34">
        <f t="shared" si="552"/>
        <v>16</v>
      </c>
      <c r="M3213" s="32">
        <v>5.8</v>
      </c>
    </row>
    <row r="3214" spans="1:13" ht="16.5" thickBot="1">
      <c r="A3214" s="33" t="s">
        <v>41</v>
      </c>
      <c r="B3214" s="60" t="s">
        <v>43</v>
      </c>
      <c r="C3214" s="34" t="e">
        <f t="shared" si="552"/>
        <v>#VALUE!</v>
      </c>
      <c r="D3214" s="34" t="e">
        <f t="shared" si="552"/>
        <v>#VALUE!</v>
      </c>
      <c r="E3214" s="34" t="e">
        <f t="shared" si="552"/>
        <v>#VALUE!</v>
      </c>
      <c r="F3214" s="34" t="e">
        <f t="shared" si="552"/>
        <v>#VALUE!</v>
      </c>
      <c r="G3214" s="34" t="e">
        <f t="shared" si="552"/>
        <v>#VALUE!</v>
      </c>
      <c r="H3214" s="34" t="e">
        <f t="shared" si="552"/>
        <v>#VALUE!</v>
      </c>
      <c r="I3214" s="34" t="e">
        <f t="shared" si="552"/>
        <v>#VALUE!</v>
      </c>
      <c r="J3214" s="34">
        <f t="shared" si="552"/>
        <v>-1</v>
      </c>
      <c r="K3214" s="34" t="e">
        <f t="shared" si="552"/>
        <v>#VALUE!</v>
      </c>
      <c r="L3214" s="34" t="e">
        <f>K3183-L3184</f>
        <v>#VALUE!</v>
      </c>
      <c r="M3214" s="35">
        <v>12</v>
      </c>
    </row>
    <row r="3215" spans="1:13" ht="17.25" thickTop="1" thickBot="1">
      <c r="A3215" s="37" t="s">
        <v>42</v>
      </c>
      <c r="B3215" s="38" t="s">
        <v>43</v>
      </c>
      <c r="C3215" s="39" t="s">
        <v>47</v>
      </c>
      <c r="D3215" s="39" t="s">
        <v>47</v>
      </c>
      <c r="E3215" s="39" t="s">
        <v>47</v>
      </c>
      <c r="F3215" s="39" t="s">
        <v>47</v>
      </c>
      <c r="G3215" s="39" t="e">
        <f t="shared" ref="G3215:L3215" si="553">B3179-G3184</f>
        <v>#VALUE!</v>
      </c>
      <c r="H3215" s="39">
        <f t="shared" si="553"/>
        <v>19</v>
      </c>
      <c r="I3215" s="39" t="e">
        <f t="shared" si="553"/>
        <v>#VALUE!</v>
      </c>
      <c r="J3215" s="39" t="e">
        <f t="shared" si="553"/>
        <v>#VALUE!</v>
      </c>
      <c r="K3215" s="39" t="e">
        <f t="shared" si="553"/>
        <v>#VALUE!</v>
      </c>
      <c r="L3215" s="39" t="e">
        <f t="shared" si="553"/>
        <v>#VALUE!</v>
      </c>
      <c r="M3215" s="40">
        <v>20.833333333333332</v>
      </c>
    </row>
    <row r="3216" spans="1:13" ht="15.75">
      <c r="A3216" s="41"/>
      <c r="B3216" s="42"/>
      <c r="C3216" s="43"/>
      <c r="D3216" s="43"/>
      <c r="E3216" s="43"/>
      <c r="F3216" s="43"/>
      <c r="G3216" s="43"/>
      <c r="H3216" s="44"/>
      <c r="I3216" s="44"/>
      <c r="J3216" s="44"/>
      <c r="K3216" s="44"/>
      <c r="L3216" s="44"/>
      <c r="M3216" s="43"/>
    </row>
    <row r="3217" spans="1:13" ht="15.75">
      <c r="A3217" s="61"/>
      <c r="B3217" s="62"/>
      <c r="C3217" s="63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</row>
    <row r="3218" spans="1:13" ht="15.75">
      <c r="A3218" s="21" t="s">
        <v>200</v>
      </c>
      <c r="B3218" s="21"/>
      <c r="C3218" s="21"/>
      <c r="D3218" s="21"/>
      <c r="E3218" s="21"/>
      <c r="F3218" s="21"/>
      <c r="G3218" s="21"/>
      <c r="H3218" s="22"/>
      <c r="I3218" s="22"/>
      <c r="J3218" s="22"/>
      <c r="K3218" s="22"/>
      <c r="L3218" s="22"/>
      <c r="M3218" s="23"/>
    </row>
    <row r="3219" spans="1:13" ht="16.5" thickBot="1">
      <c r="A3219" s="24"/>
      <c r="B3219" s="22"/>
      <c r="C3219" s="22"/>
      <c r="D3219" s="22"/>
      <c r="E3219" s="22"/>
      <c r="F3219" s="22"/>
      <c r="G3219" s="22"/>
      <c r="H3219" s="22"/>
      <c r="I3219" s="22"/>
      <c r="J3219" s="22"/>
      <c r="K3219" s="22"/>
      <c r="L3219" s="22"/>
      <c r="M3219" s="23"/>
    </row>
    <row r="3220" spans="1:13" ht="32.25" thickBot="1">
      <c r="A3220" s="3" t="s">
        <v>27</v>
      </c>
      <c r="B3220" s="4" t="s">
        <v>52</v>
      </c>
      <c r="C3220" s="4" t="s">
        <v>53</v>
      </c>
      <c r="D3220" s="4" t="s">
        <v>54</v>
      </c>
      <c r="E3220" s="4" t="s">
        <v>55</v>
      </c>
      <c r="F3220" s="4" t="s">
        <v>56</v>
      </c>
      <c r="G3220" s="4" t="s">
        <v>57</v>
      </c>
      <c r="H3220" s="4" t="s">
        <v>58</v>
      </c>
      <c r="I3220" s="4" t="s">
        <v>59</v>
      </c>
      <c r="J3220" s="4" t="s">
        <v>60</v>
      </c>
      <c r="K3220" s="4" t="s">
        <v>61</v>
      </c>
      <c r="L3220" s="4" t="s">
        <v>62</v>
      </c>
      <c r="M3220" s="58" t="s">
        <v>28</v>
      </c>
    </row>
    <row r="3221" spans="1:13" ht="16.5" thickBot="1">
      <c r="A3221" s="28" t="s">
        <v>30</v>
      </c>
      <c r="B3221" s="47" t="s">
        <v>47</v>
      </c>
      <c r="C3221" s="48"/>
      <c r="D3221" s="48"/>
      <c r="E3221" s="48" t="e">
        <f>(D3172-E3173)/D3172</f>
        <v>#VALUE!</v>
      </c>
      <c r="F3221" s="48"/>
      <c r="G3221" s="48"/>
      <c r="H3221" s="48"/>
      <c r="I3221" s="48"/>
      <c r="J3221" s="48"/>
      <c r="K3221" s="48"/>
      <c r="L3221" s="48"/>
      <c r="M3221" s="6" t="s">
        <v>243</v>
      </c>
    </row>
    <row r="3222" spans="1:13" ht="16.5" thickBot="1">
      <c r="A3222" s="28" t="s">
        <v>31</v>
      </c>
      <c r="B3222" s="47" t="s">
        <v>47</v>
      </c>
      <c r="C3222" s="48"/>
      <c r="D3222" s="48"/>
      <c r="E3222" s="48" t="e">
        <f>(D3173-E3174)/D3173</f>
        <v>#VALUE!</v>
      </c>
      <c r="F3222" s="48"/>
      <c r="G3222" s="48"/>
      <c r="H3222" s="48"/>
      <c r="I3222" s="48"/>
      <c r="J3222" s="48"/>
      <c r="K3222" s="48"/>
      <c r="L3222" s="48"/>
      <c r="M3222" s="6" t="s">
        <v>243</v>
      </c>
    </row>
    <row r="3223" spans="1:13" ht="16.5" thickBot="1">
      <c r="A3223" s="28" t="s">
        <v>32</v>
      </c>
      <c r="B3223" s="47" t="s">
        <v>47</v>
      </c>
      <c r="C3223" s="48"/>
      <c r="D3223" s="48"/>
      <c r="E3223" s="48" t="e">
        <f>(D3174-E3175)/D3174</f>
        <v>#VALUE!</v>
      </c>
      <c r="F3223" s="48"/>
      <c r="G3223" s="48"/>
      <c r="H3223" s="48" t="e">
        <f>(G3174-H3175)/G3174</f>
        <v>#VALUE!</v>
      </c>
      <c r="I3223" s="48"/>
      <c r="J3223" s="48"/>
      <c r="K3223" s="48"/>
      <c r="L3223" s="48"/>
      <c r="M3223" s="49">
        <v>0.5</v>
      </c>
    </row>
    <row r="3224" spans="1:13" ht="16.5" thickBot="1">
      <c r="A3224" s="28" t="s">
        <v>33</v>
      </c>
      <c r="B3224" s="47" t="s">
        <v>47</v>
      </c>
      <c r="C3224" s="48"/>
      <c r="D3224" s="48"/>
      <c r="E3224" s="48" t="e">
        <f>(D3175-E3176)/D3175</f>
        <v>#VALUE!</v>
      </c>
      <c r="F3224" s="48"/>
      <c r="G3224" s="48"/>
      <c r="H3224" s="48" t="e">
        <f>(G3175-H3176)/G3175</f>
        <v>#VALUE!</v>
      </c>
      <c r="I3224" s="48" t="e">
        <f>(H3175-I3176)/H3175</f>
        <v>#VALUE!</v>
      </c>
      <c r="J3224" s="48"/>
      <c r="K3224" s="48"/>
      <c r="L3224" s="48"/>
      <c r="M3224" s="49">
        <v>-3.8333333333333335</v>
      </c>
    </row>
    <row r="3225" spans="1:13" ht="16.5" thickBot="1">
      <c r="A3225" s="28" t="s">
        <v>34</v>
      </c>
      <c r="B3225" s="47" t="s">
        <v>47</v>
      </c>
      <c r="C3225" s="48" t="e">
        <f t="shared" ref="C3225:L3232" si="554">(B3176-C3177)/B3176</f>
        <v>#VALUE!</v>
      </c>
      <c r="D3225" s="48">
        <f t="shared" si="554"/>
        <v>0.1111111111111111</v>
      </c>
      <c r="E3225" s="48" t="e">
        <f t="shared" si="554"/>
        <v>#VALUE!</v>
      </c>
      <c r="F3225" s="48"/>
      <c r="G3225" s="48"/>
      <c r="H3225" s="48">
        <f t="shared" si="554"/>
        <v>-0.30769230769230771</v>
      </c>
      <c r="I3225" s="48">
        <f t="shared" si="554"/>
        <v>5.8823529411764705E-2</v>
      </c>
      <c r="J3225" s="48">
        <f t="shared" si="554"/>
        <v>-6.6666666666666666E-2</v>
      </c>
      <c r="K3225" s="48">
        <f t="shared" si="554"/>
        <v>-0.37037037037037035</v>
      </c>
      <c r="L3225" s="48">
        <f t="shared" si="554"/>
        <v>3.0303030303030304E-2</v>
      </c>
      <c r="M3225" s="49">
        <v>-0.38949003066650129</v>
      </c>
    </row>
    <row r="3226" spans="1:13" ht="16.5" thickBot="1">
      <c r="A3226" s="28" t="s">
        <v>35</v>
      </c>
      <c r="B3226" s="47" t="s">
        <v>47</v>
      </c>
      <c r="C3226" s="48">
        <f t="shared" si="554"/>
        <v>-8.3333333333333329E-2</v>
      </c>
      <c r="D3226" s="48">
        <f t="shared" si="554"/>
        <v>0.27777777777777779</v>
      </c>
      <c r="E3226" s="48" t="e">
        <f t="shared" si="554"/>
        <v>#VALUE!</v>
      </c>
      <c r="F3226" s="48">
        <f t="shared" si="554"/>
        <v>-1.5</v>
      </c>
      <c r="G3226" s="48">
        <f t="shared" si="554"/>
        <v>-0.25</v>
      </c>
      <c r="H3226" s="48">
        <f t="shared" si="554"/>
        <v>-0.13157894736842105</v>
      </c>
      <c r="I3226" s="48">
        <f t="shared" si="554"/>
        <v>1.9607843137254902E-2</v>
      </c>
      <c r="J3226" s="48">
        <f t="shared" si="554"/>
        <v>-9.375E-2</v>
      </c>
      <c r="K3226" s="48">
        <f t="shared" si="554"/>
        <v>9.375E-2</v>
      </c>
      <c r="L3226" s="48">
        <f t="shared" si="554"/>
        <v>2.7027027027027029E-2</v>
      </c>
      <c r="M3226" s="6" t="s">
        <v>243</v>
      </c>
    </row>
    <row r="3227" spans="1:13" ht="16.5" thickBot="1">
      <c r="A3227" s="28" t="s">
        <v>36</v>
      </c>
      <c r="B3227" s="47" t="s">
        <v>47</v>
      </c>
      <c r="C3227" s="48">
        <f t="shared" si="554"/>
        <v>0.24</v>
      </c>
      <c r="D3227" s="48">
        <f t="shared" si="554"/>
        <v>0.26923076923076922</v>
      </c>
      <c r="E3227" s="48" t="e">
        <f t="shared" si="554"/>
        <v>#VALUE!</v>
      </c>
      <c r="F3227" s="48" t="e">
        <f t="shared" si="554"/>
        <v>#VALUE!</v>
      </c>
      <c r="G3227" s="48">
        <f t="shared" si="554"/>
        <v>-0.43333333333333335</v>
      </c>
      <c r="H3227" s="48">
        <f t="shared" si="554"/>
        <v>-0.13333333333333333</v>
      </c>
      <c r="I3227" s="48">
        <f t="shared" si="554"/>
        <v>0</v>
      </c>
      <c r="J3227" s="48">
        <f t="shared" si="554"/>
        <v>0.04</v>
      </c>
      <c r="K3227" s="48">
        <f t="shared" si="554"/>
        <v>8.5714285714285715E-2</v>
      </c>
      <c r="L3227" s="48">
        <f t="shared" si="554"/>
        <v>-0.20689655172413793</v>
      </c>
      <c r="M3227" s="49">
        <v>-0.30104130352406216</v>
      </c>
    </row>
    <row r="3228" spans="1:13" ht="16.5" thickBot="1">
      <c r="A3228" s="28" t="s">
        <v>37</v>
      </c>
      <c r="B3228" s="47" t="s">
        <v>47</v>
      </c>
      <c r="C3228" s="48">
        <f t="shared" si="554"/>
        <v>-1.9411764705882353</v>
      </c>
      <c r="D3228" s="48">
        <f t="shared" si="554"/>
        <v>-1.4736842105263157</v>
      </c>
      <c r="E3228" s="48">
        <f t="shared" si="554"/>
        <v>0.10526315789473684</v>
      </c>
      <c r="F3228" s="48" t="e">
        <f t="shared" si="554"/>
        <v>#VALUE!</v>
      </c>
      <c r="G3228" s="48">
        <f t="shared" si="554"/>
        <v>-0.17948717948717949</v>
      </c>
      <c r="H3228" s="48">
        <f t="shared" si="554"/>
        <v>0.20930232558139536</v>
      </c>
      <c r="I3228" s="48">
        <f t="shared" si="554"/>
        <v>0.17647058823529413</v>
      </c>
      <c r="J3228" s="48">
        <f t="shared" si="554"/>
        <v>0.27906976744186046</v>
      </c>
      <c r="K3228" s="48">
        <f t="shared" si="554"/>
        <v>0.20833333333333334</v>
      </c>
      <c r="L3228" s="48">
        <f t="shared" si="554"/>
        <v>0.125</v>
      </c>
      <c r="M3228" s="6" t="s">
        <v>243</v>
      </c>
    </row>
    <row r="3229" spans="1:13" ht="16.5" thickBot="1">
      <c r="A3229" s="28" t="s">
        <v>38</v>
      </c>
      <c r="B3229" s="47" t="s">
        <v>47</v>
      </c>
      <c r="C3229" s="48">
        <f t="shared" si="554"/>
        <v>0.34482758620689657</v>
      </c>
      <c r="D3229" s="48">
        <f t="shared" si="554"/>
        <v>0.38</v>
      </c>
      <c r="E3229" s="48">
        <f t="shared" si="554"/>
        <v>0.74468085106382975</v>
      </c>
      <c r="F3229" s="48">
        <f t="shared" si="554"/>
        <v>-1.411764705882353</v>
      </c>
      <c r="G3229" s="48">
        <f t="shared" si="554"/>
        <v>0.41666666666666669</v>
      </c>
      <c r="H3229" s="48">
        <f t="shared" si="554"/>
        <v>0.30434782608695654</v>
      </c>
      <c r="I3229" s="48">
        <f t="shared" si="554"/>
        <v>0.17647058823529413</v>
      </c>
      <c r="J3229" s="48">
        <f t="shared" si="554"/>
        <v>0.17857142857142858</v>
      </c>
      <c r="K3229" s="48">
        <f t="shared" si="554"/>
        <v>0.32258064516129031</v>
      </c>
      <c r="L3229" s="48">
        <f t="shared" si="554"/>
        <v>0.31578947368421051</v>
      </c>
      <c r="M3229" s="49">
        <v>0.17721703597942201</v>
      </c>
    </row>
    <row r="3230" spans="1:13" ht="16.5" thickBot="1">
      <c r="A3230" s="28" t="s">
        <v>39</v>
      </c>
      <c r="B3230" s="47" t="s">
        <v>47</v>
      </c>
      <c r="C3230" s="48">
        <f t="shared" si="554"/>
        <v>0.35294117647058826</v>
      </c>
      <c r="D3230" s="48">
        <f t="shared" si="554"/>
        <v>0.36842105263157893</v>
      </c>
      <c r="E3230" s="48" t="e">
        <f t="shared" si="554"/>
        <v>#VALUE!</v>
      </c>
      <c r="F3230" s="48">
        <f t="shared" si="554"/>
        <v>-0.66666666666666663</v>
      </c>
      <c r="G3230" s="48">
        <f t="shared" si="554"/>
        <v>0.43902439024390244</v>
      </c>
      <c r="H3230" s="48">
        <f t="shared" si="554"/>
        <v>0.35714285714285715</v>
      </c>
      <c r="I3230" s="48">
        <f t="shared" si="554"/>
        <v>0.28125</v>
      </c>
      <c r="J3230" s="48">
        <f t="shared" si="554"/>
        <v>0.25</v>
      </c>
      <c r="K3230" s="48">
        <f t="shared" si="554"/>
        <v>0.30434782608695654</v>
      </c>
      <c r="L3230" s="48">
        <f t="shared" si="554"/>
        <v>0.42857142857142855</v>
      </c>
      <c r="M3230" s="6" t="s">
        <v>243</v>
      </c>
    </row>
    <row r="3231" spans="1:13" ht="16.5" thickBot="1">
      <c r="A3231" s="28" t="s">
        <v>40</v>
      </c>
      <c r="B3231" s="47" t="s">
        <v>47</v>
      </c>
      <c r="C3231" s="48">
        <f t="shared" si="554"/>
        <v>0.2608695652173913</v>
      </c>
      <c r="D3231" s="48" t="e">
        <f t="shared" si="554"/>
        <v>#VALUE!</v>
      </c>
      <c r="E3231" s="48">
        <f t="shared" si="554"/>
        <v>0.375</v>
      </c>
      <c r="F3231" s="48" t="e">
        <f t="shared" si="554"/>
        <v>#VALUE!</v>
      </c>
      <c r="G3231" s="48" t="e">
        <f t="shared" si="554"/>
        <v>#VALUE!</v>
      </c>
      <c r="H3231" s="48">
        <f t="shared" si="554"/>
        <v>0.21739130434782608</v>
      </c>
      <c r="I3231" s="48">
        <f t="shared" si="554"/>
        <v>0.3888888888888889</v>
      </c>
      <c r="J3231" s="48">
        <f t="shared" si="554"/>
        <v>0.17391304347826086</v>
      </c>
      <c r="K3231" s="48">
        <f t="shared" si="554"/>
        <v>0.19047619047619047</v>
      </c>
      <c r="L3231" s="48">
        <f t="shared" si="554"/>
        <v>1</v>
      </c>
      <c r="M3231" s="49">
        <v>0.22625995984691638</v>
      </c>
    </row>
    <row r="3232" spans="1:13" ht="16.5" thickBot="1">
      <c r="A3232" s="33" t="s">
        <v>41</v>
      </c>
      <c r="B3232" s="47" t="s">
        <v>47</v>
      </c>
      <c r="C3232" s="48" t="e">
        <f t="shared" si="554"/>
        <v>#VALUE!</v>
      </c>
      <c r="D3232" s="48" t="e">
        <f t="shared" si="554"/>
        <v>#VALUE!</v>
      </c>
      <c r="E3232" s="48" t="e">
        <f t="shared" si="554"/>
        <v>#VALUE!</v>
      </c>
      <c r="F3232" s="48" t="e">
        <f t="shared" si="554"/>
        <v>#VALUE!</v>
      </c>
      <c r="G3232" s="48" t="e">
        <f t="shared" si="554"/>
        <v>#VALUE!</v>
      </c>
      <c r="H3232" s="48" t="e">
        <f t="shared" si="554"/>
        <v>#VALUE!</v>
      </c>
      <c r="I3232" s="48" t="e">
        <f t="shared" si="554"/>
        <v>#VALUE!</v>
      </c>
      <c r="J3232" s="48">
        <f t="shared" si="554"/>
        <v>-9.0909090909090912E-2</v>
      </c>
      <c r="K3232" s="48" t="e">
        <f t="shared" si="554"/>
        <v>#VALUE!</v>
      </c>
      <c r="L3232" s="48" t="e">
        <f>(K3183-L3184)/K3183</f>
        <v>#VALUE!</v>
      </c>
      <c r="M3232" s="49">
        <v>0.81530140653979666</v>
      </c>
    </row>
    <row r="3233" spans="1:13" ht="17.25" thickTop="1" thickBot="1">
      <c r="A3233" s="64" t="s">
        <v>42</v>
      </c>
      <c r="B3233" s="51"/>
      <c r="C3233" s="51"/>
      <c r="D3233" s="51"/>
      <c r="E3233" s="51"/>
      <c r="F3233" s="51"/>
      <c r="G3233" s="51" t="e">
        <f t="shared" ref="G3233:L3233" si="555">(B3179-G3184)/B3179</f>
        <v>#VALUE!</v>
      </c>
      <c r="H3233" s="51">
        <f t="shared" si="555"/>
        <v>1</v>
      </c>
      <c r="I3233" s="51" t="e">
        <f t="shared" si="555"/>
        <v>#VALUE!</v>
      </c>
      <c r="J3233" s="51" t="e">
        <f t="shared" si="555"/>
        <v>#VALUE!</v>
      </c>
      <c r="K3233" s="51" t="e">
        <f t="shared" si="555"/>
        <v>#VALUE!</v>
      </c>
      <c r="L3233" s="51" t="e">
        <f t="shared" si="555"/>
        <v>#VALUE!</v>
      </c>
      <c r="M3233" s="49">
        <v>0.67473987680626024</v>
      </c>
    </row>
    <row r="3234" spans="1:13" ht="32.25" thickBot="1">
      <c r="A3234" s="64" t="s">
        <v>67</v>
      </c>
      <c r="B3234" s="53"/>
      <c r="C3234" s="53"/>
      <c r="D3234" s="53"/>
      <c r="E3234" s="53"/>
      <c r="F3234" s="53"/>
      <c r="G3234" s="53"/>
      <c r="H3234" s="53"/>
      <c r="I3234" s="53"/>
      <c r="J3234" s="54"/>
      <c r="K3234" s="54" t="e">
        <f>AVERAGE(G3233:K3233)</f>
        <v>#VALUE!</v>
      </c>
      <c r="L3234" s="54" t="e">
        <f>AVERAGE(H3233:L3233)</f>
        <v>#VALUE!</v>
      </c>
      <c r="M3234" s="54"/>
    </row>
    <row r="3236" spans="1:13" ht="15.75">
      <c r="A3236" s="1" t="s">
        <v>201</v>
      </c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71"/>
    </row>
    <row r="3237" spans="1:13" ht="16.5" thickBot="1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</row>
    <row r="3238" spans="1:13" ht="16.5" thickBot="1">
      <c r="A3238" s="3"/>
      <c r="B3238" s="4" t="s">
        <v>1</v>
      </c>
      <c r="C3238" s="4" t="s">
        <v>2</v>
      </c>
      <c r="D3238" s="4" t="s">
        <v>3</v>
      </c>
      <c r="E3238" s="4" t="s">
        <v>4</v>
      </c>
      <c r="F3238" s="4" t="s">
        <v>5</v>
      </c>
      <c r="G3238" s="4" t="s">
        <v>6</v>
      </c>
      <c r="H3238" s="4" t="s">
        <v>7</v>
      </c>
      <c r="I3238" s="4" t="s">
        <v>8</v>
      </c>
      <c r="J3238" s="4" t="s">
        <v>9</v>
      </c>
      <c r="K3238" s="4" t="s">
        <v>10</v>
      </c>
      <c r="L3238" s="4" t="s">
        <v>11</v>
      </c>
    </row>
    <row r="3239" spans="1:13" ht="16.5" thickBot="1">
      <c r="A3239" s="5" t="s">
        <v>12</v>
      </c>
      <c r="B3239" s="6">
        <v>17</v>
      </c>
      <c r="C3239" s="6">
        <v>16</v>
      </c>
      <c r="D3239" s="6">
        <v>15</v>
      </c>
      <c r="E3239" s="6">
        <v>20</v>
      </c>
      <c r="F3239" s="6">
        <v>19</v>
      </c>
      <c r="G3239" s="6">
        <v>15</v>
      </c>
    </row>
    <row r="3240" spans="1:13" ht="16.5" thickBot="1">
      <c r="A3240" s="5">
        <v>1</v>
      </c>
      <c r="B3240" s="6">
        <v>15</v>
      </c>
      <c r="C3240" s="6">
        <v>17</v>
      </c>
      <c r="D3240" s="6">
        <v>15</v>
      </c>
      <c r="E3240" s="6">
        <v>15</v>
      </c>
      <c r="F3240" s="6">
        <v>20</v>
      </c>
      <c r="G3240" s="6">
        <v>16</v>
      </c>
    </row>
    <row r="3241" spans="1:13" ht="16.5" thickBot="1">
      <c r="A3241" s="5">
        <v>2</v>
      </c>
      <c r="B3241" s="6">
        <v>21</v>
      </c>
      <c r="C3241" s="6">
        <v>16</v>
      </c>
      <c r="D3241" s="6">
        <v>12</v>
      </c>
      <c r="E3241" s="6">
        <v>15</v>
      </c>
      <c r="F3241" s="6">
        <v>14</v>
      </c>
      <c r="G3241" s="6">
        <v>22</v>
      </c>
    </row>
    <row r="3242" spans="1:13" ht="16.5" thickBot="1">
      <c r="A3242" s="5">
        <v>3</v>
      </c>
      <c r="B3242" s="6">
        <v>15</v>
      </c>
      <c r="C3242" s="6">
        <v>21</v>
      </c>
      <c r="D3242" s="6">
        <v>11</v>
      </c>
      <c r="E3242" s="6">
        <v>11</v>
      </c>
      <c r="F3242" s="6">
        <v>14</v>
      </c>
      <c r="G3242" s="6">
        <v>13</v>
      </c>
    </row>
    <row r="3243" spans="1:13" ht="16.5" thickBot="1">
      <c r="A3243" s="5">
        <v>4</v>
      </c>
      <c r="B3243" s="6">
        <v>21</v>
      </c>
      <c r="C3243" s="6">
        <v>16</v>
      </c>
      <c r="D3243" s="6">
        <v>22</v>
      </c>
      <c r="E3243" s="6">
        <v>40</v>
      </c>
      <c r="F3243" s="6">
        <v>62</v>
      </c>
      <c r="G3243" s="6">
        <v>33</v>
      </c>
      <c r="H3243" s="6">
        <v>32</v>
      </c>
    </row>
    <row r="3244" spans="1:13" ht="16.5" thickBot="1">
      <c r="A3244" s="5">
        <v>5</v>
      </c>
      <c r="B3244" s="6">
        <v>96</v>
      </c>
      <c r="C3244" s="6">
        <v>104</v>
      </c>
      <c r="D3244" s="6">
        <v>98</v>
      </c>
      <c r="E3244" s="6">
        <v>99</v>
      </c>
      <c r="F3244" s="6">
        <v>79</v>
      </c>
      <c r="G3244" s="6">
        <v>82</v>
      </c>
      <c r="H3244" s="6">
        <v>59</v>
      </c>
      <c r="I3244" s="6">
        <v>67</v>
      </c>
      <c r="J3244" s="6">
        <v>83</v>
      </c>
      <c r="K3244" s="6">
        <v>66</v>
      </c>
      <c r="L3244" s="6">
        <v>70</v>
      </c>
    </row>
    <row r="3245" spans="1:13" ht="16.5" thickBot="1">
      <c r="A3245" s="5">
        <v>6</v>
      </c>
      <c r="B3245" s="6">
        <v>101</v>
      </c>
      <c r="C3245" s="6">
        <v>91</v>
      </c>
      <c r="D3245" s="6">
        <v>100</v>
      </c>
      <c r="E3245" s="6">
        <v>101</v>
      </c>
      <c r="F3245" s="6">
        <v>94</v>
      </c>
      <c r="G3245" s="6">
        <v>76</v>
      </c>
      <c r="H3245" s="6">
        <v>73</v>
      </c>
      <c r="I3245" s="6">
        <v>55</v>
      </c>
      <c r="J3245" s="6">
        <v>63</v>
      </c>
      <c r="K3245" s="6">
        <v>74</v>
      </c>
      <c r="L3245" s="6">
        <v>64</v>
      </c>
    </row>
    <row r="3246" spans="1:13" ht="16.5" thickBot="1">
      <c r="A3246" s="5">
        <v>7</v>
      </c>
      <c r="B3246" s="6">
        <v>98</v>
      </c>
      <c r="C3246" s="6">
        <v>94</v>
      </c>
      <c r="D3246" s="6">
        <v>82</v>
      </c>
      <c r="E3246" s="6">
        <v>104</v>
      </c>
      <c r="F3246" s="6">
        <v>93</v>
      </c>
      <c r="G3246" s="6">
        <v>91</v>
      </c>
      <c r="H3246" s="6">
        <v>79</v>
      </c>
      <c r="I3246" s="6">
        <v>76</v>
      </c>
      <c r="J3246" s="6">
        <v>56</v>
      </c>
      <c r="K3246" s="6">
        <v>64</v>
      </c>
      <c r="L3246" s="6">
        <v>75</v>
      </c>
    </row>
    <row r="3247" spans="1:13" ht="16.5" thickBot="1">
      <c r="A3247" s="5">
        <v>8</v>
      </c>
      <c r="B3247" s="6">
        <v>107</v>
      </c>
      <c r="C3247" s="6">
        <v>88</v>
      </c>
      <c r="D3247" s="6">
        <v>82</v>
      </c>
      <c r="E3247" s="6">
        <v>74</v>
      </c>
      <c r="F3247" s="6">
        <v>87</v>
      </c>
      <c r="G3247" s="6">
        <v>75</v>
      </c>
      <c r="H3247" s="6">
        <v>72</v>
      </c>
      <c r="I3247" s="6">
        <v>72</v>
      </c>
      <c r="J3247" s="6">
        <v>64</v>
      </c>
      <c r="K3247" s="6">
        <v>47</v>
      </c>
      <c r="L3247" s="6">
        <v>51</v>
      </c>
    </row>
    <row r="3248" spans="1:13" ht="16.5" thickBot="1">
      <c r="A3248" s="5">
        <v>9</v>
      </c>
      <c r="B3248" s="6">
        <v>61</v>
      </c>
      <c r="C3248" s="6">
        <v>66</v>
      </c>
      <c r="D3248" s="6">
        <v>51</v>
      </c>
      <c r="E3248" s="6">
        <v>49</v>
      </c>
      <c r="F3248" s="6">
        <v>45</v>
      </c>
      <c r="G3248" s="6">
        <v>61</v>
      </c>
      <c r="H3248" s="6">
        <v>47</v>
      </c>
      <c r="I3248" s="6">
        <v>49</v>
      </c>
      <c r="J3248" s="6">
        <v>42</v>
      </c>
      <c r="K3248" s="6">
        <v>63</v>
      </c>
      <c r="L3248" s="6">
        <v>28</v>
      </c>
    </row>
    <row r="3249" spans="1:12" ht="16.5" thickBot="1">
      <c r="A3249" s="5">
        <v>10</v>
      </c>
      <c r="B3249" s="6">
        <v>54</v>
      </c>
      <c r="C3249" s="6">
        <v>42</v>
      </c>
      <c r="D3249" s="6">
        <v>39</v>
      </c>
      <c r="E3249" s="6">
        <v>37</v>
      </c>
      <c r="F3249" s="6">
        <v>28</v>
      </c>
      <c r="G3249" s="6">
        <v>29</v>
      </c>
      <c r="H3249" s="6">
        <v>41</v>
      </c>
      <c r="I3249" s="6">
        <v>25</v>
      </c>
      <c r="J3249" s="6">
        <v>49</v>
      </c>
      <c r="K3249" s="6">
        <v>40</v>
      </c>
      <c r="L3249" s="6">
        <v>59</v>
      </c>
    </row>
    <row r="3250" spans="1:12" ht="16.5" thickBot="1">
      <c r="A3250" s="5">
        <v>11</v>
      </c>
      <c r="B3250" s="6">
        <v>38</v>
      </c>
      <c r="C3250" s="6">
        <v>41</v>
      </c>
      <c r="D3250" s="6">
        <v>30</v>
      </c>
      <c r="E3250" s="6">
        <v>36</v>
      </c>
      <c r="F3250" s="6">
        <v>33</v>
      </c>
      <c r="G3250" s="6">
        <v>18</v>
      </c>
      <c r="H3250" s="6">
        <v>23</v>
      </c>
      <c r="I3250" s="6">
        <v>22</v>
      </c>
      <c r="J3250" s="6">
        <v>25</v>
      </c>
      <c r="K3250" s="6">
        <v>48</v>
      </c>
      <c r="L3250" s="6">
        <v>40</v>
      </c>
    </row>
    <row r="3251" spans="1:12" ht="16.5" thickBot="1">
      <c r="A3251" s="5">
        <v>12</v>
      </c>
      <c r="B3251" s="6">
        <v>15</v>
      </c>
      <c r="C3251" s="6">
        <v>15</v>
      </c>
      <c r="D3251" s="6">
        <v>21</v>
      </c>
      <c r="E3251" s="6">
        <v>12</v>
      </c>
      <c r="F3251" s="6">
        <v>11</v>
      </c>
      <c r="G3251" s="6" t="s">
        <v>243</v>
      </c>
      <c r="H3251" s="6" t="s">
        <v>243</v>
      </c>
      <c r="I3251" s="6" t="s">
        <v>243</v>
      </c>
      <c r="J3251" s="6">
        <v>20</v>
      </c>
      <c r="K3251" s="6">
        <v>24</v>
      </c>
      <c r="L3251" s="6">
        <v>37</v>
      </c>
    </row>
    <row r="3252" spans="1:12" ht="16.5" thickBot="1">
      <c r="A3252" s="5" t="s">
        <v>13</v>
      </c>
      <c r="B3252" s="6"/>
      <c r="C3252" s="6"/>
      <c r="D3252" s="6"/>
      <c r="E3252" s="6"/>
      <c r="F3252" s="55"/>
      <c r="G3252" s="8"/>
      <c r="H3252" s="8"/>
      <c r="I3252" s="8"/>
      <c r="J3252" s="8"/>
      <c r="K3252" s="8"/>
      <c r="L3252" s="9"/>
    </row>
    <row r="3253" spans="1:12" ht="32.25" thickBot="1">
      <c r="A3253" s="10" t="s">
        <v>14</v>
      </c>
      <c r="B3253" s="11">
        <v>659</v>
      </c>
      <c r="C3253" s="11">
        <v>627</v>
      </c>
      <c r="D3253" s="11">
        <v>578</v>
      </c>
      <c r="E3253" s="11">
        <v>613</v>
      </c>
      <c r="F3253" s="11">
        <v>599</v>
      </c>
      <c r="G3253" s="6" t="s">
        <v>243</v>
      </c>
      <c r="H3253" s="6" t="s">
        <v>243</v>
      </c>
      <c r="I3253" s="6" t="s">
        <v>243</v>
      </c>
      <c r="J3253" s="11">
        <v>402</v>
      </c>
      <c r="K3253" s="11">
        <v>426</v>
      </c>
      <c r="L3253" s="11">
        <v>424</v>
      </c>
    </row>
    <row r="3254" spans="1:12" ht="48" thickBot="1">
      <c r="A3254" s="10" t="s">
        <v>15</v>
      </c>
      <c r="B3254" s="56"/>
      <c r="C3254" s="12">
        <f t="shared" ref="C3254:L3254" si="556">((C3253-B3253)/B3253)</f>
        <v>-4.8558421851289835E-2</v>
      </c>
      <c r="D3254" s="12">
        <f t="shared" si="556"/>
        <v>-7.8149920255183414E-2</v>
      </c>
      <c r="E3254" s="12">
        <f t="shared" si="556"/>
        <v>6.0553633217993078E-2</v>
      </c>
      <c r="F3254" s="12">
        <f t="shared" si="556"/>
        <v>-2.2838499184339316E-2</v>
      </c>
      <c r="G3254" s="12" t="e">
        <f t="shared" si="556"/>
        <v>#VALUE!</v>
      </c>
      <c r="H3254" s="12" t="e">
        <f t="shared" si="556"/>
        <v>#VALUE!</v>
      </c>
      <c r="I3254" s="12" t="e">
        <f t="shared" si="556"/>
        <v>#VALUE!</v>
      </c>
      <c r="J3254" s="12" t="e">
        <f t="shared" si="556"/>
        <v>#VALUE!</v>
      </c>
      <c r="K3254" s="12">
        <f t="shared" si="556"/>
        <v>5.9701492537313432E-2</v>
      </c>
      <c r="L3254" s="12">
        <f t="shared" si="556"/>
        <v>-4.6948356807511738E-3</v>
      </c>
    </row>
    <row r="3255" spans="1:12" ht="48" thickBot="1">
      <c r="A3255" s="10" t="s">
        <v>16</v>
      </c>
      <c r="B3255" s="12"/>
      <c r="C3255" s="12"/>
      <c r="D3255" s="12"/>
      <c r="E3255" s="12"/>
      <c r="F3255" s="13"/>
      <c r="G3255" s="13" t="e">
        <f t="shared" ref="G3255:L3255" si="557">(G3253-B3253)/B3253</f>
        <v>#VALUE!</v>
      </c>
      <c r="H3255" s="13" t="e">
        <f t="shared" si="557"/>
        <v>#VALUE!</v>
      </c>
      <c r="I3255" s="13" t="e">
        <f t="shared" si="557"/>
        <v>#VALUE!</v>
      </c>
      <c r="J3255" s="13">
        <f t="shared" si="557"/>
        <v>-0.3442088091353997</v>
      </c>
      <c r="K3255" s="13">
        <f t="shared" si="557"/>
        <v>-0.28881469115191988</v>
      </c>
      <c r="L3255" s="13" t="e">
        <f t="shared" si="557"/>
        <v>#VALUE!</v>
      </c>
    </row>
    <row r="3256" spans="1:12" ht="48" thickBot="1">
      <c r="A3256" s="10" t="s">
        <v>17</v>
      </c>
      <c r="B3256" s="12"/>
      <c r="C3256" s="12"/>
      <c r="D3256" s="12"/>
      <c r="E3256" s="12"/>
      <c r="F3256" s="12"/>
      <c r="G3256" s="12"/>
      <c r="H3256" s="12"/>
      <c r="I3256" s="12"/>
      <c r="J3256" s="12"/>
      <c r="K3256" s="13"/>
      <c r="L3256" s="13">
        <f>(L3253-B3253)/B3253</f>
        <v>-0.3566009104704097</v>
      </c>
    </row>
    <row r="3257" spans="1:12" ht="32.25" thickBot="1">
      <c r="A3257" s="10" t="s">
        <v>18</v>
      </c>
      <c r="B3257" s="14">
        <v>1409</v>
      </c>
      <c r="C3257" s="14">
        <v>1345</v>
      </c>
      <c r="D3257" s="14">
        <v>1263</v>
      </c>
      <c r="E3257" s="14">
        <v>1222</v>
      </c>
      <c r="F3257" s="14">
        <v>1146</v>
      </c>
      <c r="G3257">
        <v>1115</v>
      </c>
      <c r="H3257">
        <v>1057</v>
      </c>
      <c r="I3257">
        <v>1027</v>
      </c>
      <c r="J3257">
        <v>1036</v>
      </c>
      <c r="K3257">
        <v>1022</v>
      </c>
      <c r="L3257">
        <v>959</v>
      </c>
    </row>
    <row r="3258" spans="1:12" ht="63.75" thickBot="1">
      <c r="A3258" s="10" t="s">
        <v>19</v>
      </c>
      <c r="B3258" s="16"/>
      <c r="C3258" s="12">
        <f t="shared" ref="C3258:L3258" si="558">(C3257-B3257)/B3257</f>
        <v>-4.5422285308729597E-2</v>
      </c>
      <c r="D3258" s="12">
        <f t="shared" si="558"/>
        <v>-6.0966542750929366E-2</v>
      </c>
      <c r="E3258" s="12">
        <f t="shared" si="558"/>
        <v>-3.2462391132224863E-2</v>
      </c>
      <c r="F3258" s="12">
        <f t="shared" si="558"/>
        <v>-6.2193126022913256E-2</v>
      </c>
      <c r="G3258" s="12">
        <f t="shared" si="558"/>
        <v>-2.7050610820244327E-2</v>
      </c>
      <c r="H3258" s="12">
        <f t="shared" si="558"/>
        <v>-5.2017937219730942E-2</v>
      </c>
      <c r="I3258" s="12">
        <f t="shared" si="558"/>
        <v>-2.8382213812677391E-2</v>
      </c>
      <c r="J3258" s="12">
        <f t="shared" si="558"/>
        <v>8.7633885102239538E-3</v>
      </c>
      <c r="K3258" s="12">
        <f t="shared" si="558"/>
        <v>-1.3513513513513514E-2</v>
      </c>
      <c r="L3258" s="12">
        <f t="shared" si="558"/>
        <v>-6.1643835616438353E-2</v>
      </c>
    </row>
    <row r="3259" spans="1:12" ht="63.75" thickBot="1">
      <c r="A3259" s="10" t="s">
        <v>20</v>
      </c>
      <c r="B3259" s="16"/>
      <c r="C3259" s="17"/>
      <c r="D3259" s="17"/>
      <c r="E3259" s="17"/>
      <c r="F3259" s="17"/>
      <c r="G3259" s="12">
        <f t="shared" ref="G3259:L3259" si="559">(G3257-B3257)/B3257</f>
        <v>-0.20865862313697658</v>
      </c>
      <c r="H3259" s="12">
        <f t="shared" si="559"/>
        <v>-0.21412639405204462</v>
      </c>
      <c r="I3259" s="12">
        <f t="shared" si="559"/>
        <v>-0.18685669041963579</v>
      </c>
      <c r="J3259" s="12">
        <f t="shared" si="559"/>
        <v>-0.15220949263502456</v>
      </c>
      <c r="K3259" s="12">
        <f t="shared" si="559"/>
        <v>-0.10820244328097731</v>
      </c>
      <c r="L3259" s="12">
        <f t="shared" si="559"/>
        <v>-0.13991031390134528</v>
      </c>
    </row>
    <row r="3260" spans="1:12" ht="63.75" thickBot="1">
      <c r="A3260" s="10" t="s">
        <v>21</v>
      </c>
      <c r="B3260" s="16"/>
      <c r="C3260" s="17"/>
      <c r="D3260" s="17"/>
      <c r="E3260" s="17"/>
      <c r="F3260" s="17"/>
      <c r="G3260" s="12"/>
      <c r="H3260" s="12"/>
      <c r="I3260" s="12"/>
      <c r="J3260" s="12"/>
      <c r="K3260" s="12"/>
      <c r="L3260" s="12">
        <f>(L3257-B3257)/B3257</f>
        <v>-0.31937544357700498</v>
      </c>
    </row>
    <row r="3261" spans="1:12" ht="32.25" thickBot="1">
      <c r="A3261" s="10" t="s">
        <v>22</v>
      </c>
      <c r="B3261" s="12">
        <f t="shared" ref="B3261:L3261" si="560">B3253/B3257</f>
        <v>0.46770759403832507</v>
      </c>
      <c r="C3261" s="12">
        <f t="shared" si="560"/>
        <v>0.46617100371747211</v>
      </c>
      <c r="D3261" s="12">
        <f t="shared" si="560"/>
        <v>0.4576405384006334</v>
      </c>
      <c r="E3261" s="12">
        <f t="shared" si="560"/>
        <v>0.50163666121112926</v>
      </c>
      <c r="F3261" s="12">
        <f t="shared" si="560"/>
        <v>0.52268760907504364</v>
      </c>
      <c r="G3261" s="12" t="e">
        <f t="shared" si="560"/>
        <v>#VALUE!</v>
      </c>
      <c r="H3261" s="12" t="e">
        <f t="shared" si="560"/>
        <v>#VALUE!</v>
      </c>
      <c r="I3261" s="12" t="e">
        <f t="shared" si="560"/>
        <v>#VALUE!</v>
      </c>
      <c r="J3261" s="12">
        <f t="shared" si="560"/>
        <v>0.38803088803088803</v>
      </c>
      <c r="K3261" s="12">
        <f t="shared" si="560"/>
        <v>0.41682974559686886</v>
      </c>
      <c r="L3261" s="12">
        <f t="shared" si="560"/>
        <v>0.4421272158498436</v>
      </c>
    </row>
    <row r="3262" spans="1:12" ht="63">
      <c r="A3262" s="18" t="s">
        <v>23</v>
      </c>
      <c r="B3262" s="19"/>
      <c r="C3262" s="19">
        <f t="shared" ref="C3262:K3262" si="561">(C3261-B3261)</f>
        <v>-1.5365903208529597E-3</v>
      </c>
      <c r="D3262" s="19">
        <f t="shared" si="561"/>
        <v>-8.530465316838709E-3</v>
      </c>
      <c r="E3262" s="19">
        <f t="shared" si="561"/>
        <v>4.3996122810495863E-2</v>
      </c>
      <c r="F3262" s="19">
        <f t="shared" si="561"/>
        <v>2.1050947863914371E-2</v>
      </c>
      <c r="G3262" s="19" t="e">
        <f t="shared" si="561"/>
        <v>#VALUE!</v>
      </c>
      <c r="H3262" s="19" t="e">
        <f t="shared" si="561"/>
        <v>#VALUE!</v>
      </c>
      <c r="I3262" s="19" t="e">
        <f t="shared" si="561"/>
        <v>#VALUE!</v>
      </c>
      <c r="J3262" s="19" t="e">
        <f t="shared" si="561"/>
        <v>#VALUE!</v>
      </c>
      <c r="K3262" s="19">
        <f t="shared" si="561"/>
        <v>2.8798857565980829E-2</v>
      </c>
      <c r="L3262" s="19">
        <f>(L3261-K3261)</f>
        <v>2.5297470252974741E-2</v>
      </c>
    </row>
    <row r="3263" spans="1:12" ht="63">
      <c r="A3263" s="18" t="s">
        <v>24</v>
      </c>
      <c r="B3263" s="19"/>
      <c r="C3263" s="19"/>
      <c r="D3263" s="19"/>
      <c r="E3263" s="19"/>
      <c r="F3263" s="19"/>
      <c r="G3263" s="19" t="e">
        <f>G3261-B3261</f>
        <v>#VALUE!</v>
      </c>
      <c r="H3263" s="19" t="e">
        <f t="shared" ref="H3263:K3263" si="562">H3261-C3261</f>
        <v>#VALUE!</v>
      </c>
      <c r="I3263" s="19" t="e">
        <f t="shared" si="562"/>
        <v>#VALUE!</v>
      </c>
      <c r="J3263" s="19">
        <f t="shared" si="562"/>
        <v>-0.11360577318024123</v>
      </c>
      <c r="K3263" s="19">
        <f t="shared" si="562"/>
        <v>-0.10585786347817477</v>
      </c>
      <c r="L3263" s="19" t="e">
        <f>L3261-G3261</f>
        <v>#VALUE!</v>
      </c>
    </row>
    <row r="3264" spans="1:12" ht="63">
      <c r="A3264" s="18" t="s">
        <v>25</v>
      </c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>
        <f>L3261-B3261</f>
        <v>-2.5580378188481467E-2</v>
      </c>
    </row>
    <row r="3266" spans="1:13" ht="15.75">
      <c r="A3266" s="21" t="s">
        <v>202</v>
      </c>
      <c r="B3266" s="21"/>
      <c r="C3266" s="21"/>
      <c r="D3266" s="21"/>
      <c r="E3266" s="21"/>
      <c r="F3266" s="21"/>
      <c r="G3266" s="22"/>
      <c r="H3266" s="22"/>
      <c r="I3266" s="22"/>
      <c r="J3266" s="22"/>
      <c r="K3266" s="22"/>
      <c r="L3266" s="22"/>
      <c r="M3266" s="23"/>
    </row>
    <row r="3267" spans="1:13" ht="16.5" thickBot="1">
      <c r="A3267" s="24"/>
      <c r="B3267" s="22"/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  <c r="M3267" s="23"/>
    </row>
    <row r="3268" spans="1:13" ht="32.25" thickBot="1">
      <c r="A3268" s="57" t="s">
        <v>27</v>
      </c>
      <c r="B3268" s="4" t="s">
        <v>52</v>
      </c>
      <c r="C3268" s="4" t="s">
        <v>53</v>
      </c>
      <c r="D3268" s="4" t="s">
        <v>54</v>
      </c>
      <c r="E3268" s="4" t="s">
        <v>55</v>
      </c>
      <c r="F3268" s="4" t="s">
        <v>56</v>
      </c>
      <c r="G3268" s="4" t="s">
        <v>57</v>
      </c>
      <c r="H3268" s="4" t="s">
        <v>58</v>
      </c>
      <c r="I3268" s="4" t="s">
        <v>59</v>
      </c>
      <c r="J3268" s="4" t="s">
        <v>60</v>
      </c>
      <c r="K3268" s="4" t="s">
        <v>61</v>
      </c>
      <c r="L3268" s="4" t="s">
        <v>62</v>
      </c>
      <c r="M3268" s="58" t="s">
        <v>28</v>
      </c>
    </row>
    <row r="3269" spans="1:13" ht="16.5" thickBot="1">
      <c r="A3269" s="28" t="s">
        <v>29</v>
      </c>
      <c r="B3269" s="29" t="s">
        <v>47</v>
      </c>
      <c r="C3269" s="29">
        <f>-C3239</f>
        <v>-16</v>
      </c>
      <c r="D3269" s="29">
        <f>-D3239</f>
        <v>-15</v>
      </c>
      <c r="E3269" s="29">
        <f>-E3239</f>
        <v>-20</v>
      </c>
      <c r="F3269" s="29">
        <f>-F3239</f>
        <v>-19</v>
      </c>
      <c r="G3269" s="29">
        <f>-G3239</f>
        <v>-15</v>
      </c>
      <c r="H3269" s="29"/>
      <c r="I3269" s="29"/>
      <c r="J3269" s="29"/>
      <c r="K3269" s="29"/>
      <c r="L3269" s="29"/>
      <c r="M3269" s="30">
        <v>-17</v>
      </c>
    </row>
    <row r="3270" spans="1:13" ht="16.5" thickBot="1">
      <c r="A3270" s="28" t="s">
        <v>30</v>
      </c>
      <c r="B3270" s="59" t="s">
        <v>43</v>
      </c>
      <c r="C3270" s="34">
        <f t="shared" ref="C3270:L3281" si="563">B3239-C3240</f>
        <v>0</v>
      </c>
      <c r="D3270" s="34">
        <f t="shared" si="563"/>
        <v>1</v>
      </c>
      <c r="E3270" s="34">
        <f t="shared" si="563"/>
        <v>0</v>
      </c>
      <c r="F3270" s="34">
        <f t="shared" si="563"/>
        <v>0</v>
      </c>
      <c r="G3270" s="34">
        <f t="shared" si="563"/>
        <v>3</v>
      </c>
      <c r="H3270" s="34">
        <f t="shared" si="563"/>
        <v>15</v>
      </c>
      <c r="I3270" s="34"/>
      <c r="J3270" s="34"/>
      <c r="K3270" s="34"/>
      <c r="L3270" s="34"/>
      <c r="M3270" s="32">
        <v>3.1666666666666665</v>
      </c>
    </row>
    <row r="3271" spans="1:13" ht="16.5" thickBot="1">
      <c r="A3271" s="28" t="s">
        <v>31</v>
      </c>
      <c r="B3271" s="59" t="s">
        <v>43</v>
      </c>
      <c r="C3271" s="34">
        <f t="shared" si="563"/>
        <v>-1</v>
      </c>
      <c r="D3271" s="34">
        <f t="shared" si="563"/>
        <v>5</v>
      </c>
      <c r="E3271" s="34">
        <f t="shared" si="563"/>
        <v>0</v>
      </c>
      <c r="F3271" s="34">
        <f t="shared" si="563"/>
        <v>1</v>
      </c>
      <c r="G3271" s="34">
        <f t="shared" si="563"/>
        <v>-2</v>
      </c>
      <c r="H3271" s="34">
        <f t="shared" si="563"/>
        <v>16</v>
      </c>
      <c r="I3271" s="34"/>
      <c r="J3271" s="34"/>
      <c r="K3271" s="34"/>
      <c r="L3271" s="34"/>
      <c r="M3271" s="32">
        <v>3.1666666666666665</v>
      </c>
    </row>
    <row r="3272" spans="1:13" ht="16.5" thickBot="1">
      <c r="A3272" s="28" t="s">
        <v>32</v>
      </c>
      <c r="B3272" s="59" t="s">
        <v>43</v>
      </c>
      <c r="C3272" s="34">
        <f t="shared" si="563"/>
        <v>0</v>
      </c>
      <c r="D3272" s="34">
        <f t="shared" si="563"/>
        <v>5</v>
      </c>
      <c r="E3272" s="34">
        <f t="shared" si="563"/>
        <v>1</v>
      </c>
      <c r="F3272" s="34">
        <f t="shared" si="563"/>
        <v>1</v>
      </c>
      <c r="G3272" s="34">
        <f t="shared" si="563"/>
        <v>1</v>
      </c>
      <c r="H3272" s="34">
        <f t="shared" si="563"/>
        <v>22</v>
      </c>
      <c r="I3272" s="34"/>
      <c r="J3272" s="34"/>
      <c r="K3272" s="34"/>
      <c r="L3272" s="34"/>
      <c r="M3272" s="32">
        <v>5</v>
      </c>
    </row>
    <row r="3273" spans="1:13" ht="16.5" thickBot="1">
      <c r="A3273" s="28" t="s">
        <v>33</v>
      </c>
      <c r="B3273" s="59" t="s">
        <v>43</v>
      </c>
      <c r="C3273" s="34">
        <f t="shared" si="563"/>
        <v>-1</v>
      </c>
      <c r="D3273" s="34">
        <f t="shared" si="563"/>
        <v>-1</v>
      </c>
      <c r="E3273" s="34">
        <f t="shared" si="563"/>
        <v>-29</v>
      </c>
      <c r="F3273" s="34">
        <f t="shared" si="563"/>
        <v>-51</v>
      </c>
      <c r="G3273" s="34">
        <f t="shared" si="563"/>
        <v>-19</v>
      </c>
      <c r="H3273" s="34">
        <f t="shared" si="563"/>
        <v>-19</v>
      </c>
      <c r="I3273" s="34"/>
      <c r="J3273" s="34"/>
      <c r="K3273" s="34"/>
      <c r="L3273" s="34"/>
      <c r="M3273" s="32">
        <v>-20</v>
      </c>
    </row>
    <row r="3274" spans="1:13" ht="16.5" thickBot="1">
      <c r="A3274" s="28" t="s">
        <v>34</v>
      </c>
      <c r="B3274" s="59" t="s">
        <v>43</v>
      </c>
      <c r="C3274" s="34">
        <f t="shared" si="563"/>
        <v>-83</v>
      </c>
      <c r="D3274" s="34">
        <f t="shared" si="563"/>
        <v>-82</v>
      </c>
      <c r="E3274" s="34">
        <f t="shared" si="563"/>
        <v>-77</v>
      </c>
      <c r="F3274" s="34">
        <f t="shared" si="563"/>
        <v>-39</v>
      </c>
      <c r="G3274" s="34">
        <f t="shared" si="563"/>
        <v>-20</v>
      </c>
      <c r="H3274" s="34">
        <f t="shared" si="563"/>
        <v>-26</v>
      </c>
      <c r="I3274" s="34">
        <f t="shared" si="563"/>
        <v>-35</v>
      </c>
      <c r="J3274" s="34">
        <f t="shared" si="563"/>
        <v>-83</v>
      </c>
      <c r="K3274" s="34">
        <f t="shared" si="563"/>
        <v>-66</v>
      </c>
      <c r="L3274" s="34">
        <f t="shared" si="563"/>
        <v>-70</v>
      </c>
      <c r="M3274" s="32">
        <v>-58.1</v>
      </c>
    </row>
    <row r="3275" spans="1:13" ht="16.5" thickBot="1">
      <c r="A3275" s="28" t="s">
        <v>35</v>
      </c>
      <c r="B3275" s="59" t="s">
        <v>43</v>
      </c>
      <c r="C3275" s="34">
        <f t="shared" si="563"/>
        <v>5</v>
      </c>
      <c r="D3275" s="34">
        <f t="shared" si="563"/>
        <v>4</v>
      </c>
      <c r="E3275" s="34">
        <f t="shared" si="563"/>
        <v>-3</v>
      </c>
      <c r="F3275" s="34">
        <f t="shared" si="563"/>
        <v>5</v>
      </c>
      <c r="G3275" s="34">
        <f t="shared" si="563"/>
        <v>3</v>
      </c>
      <c r="H3275" s="34">
        <f t="shared" si="563"/>
        <v>9</v>
      </c>
      <c r="I3275" s="34">
        <f t="shared" si="563"/>
        <v>4</v>
      </c>
      <c r="J3275" s="34">
        <f t="shared" si="563"/>
        <v>4</v>
      </c>
      <c r="K3275" s="34">
        <f t="shared" si="563"/>
        <v>9</v>
      </c>
      <c r="L3275" s="34">
        <f t="shared" si="563"/>
        <v>2</v>
      </c>
      <c r="M3275" s="32">
        <v>4.2</v>
      </c>
    </row>
    <row r="3276" spans="1:13" ht="16.5" thickBot="1">
      <c r="A3276" s="28" t="s">
        <v>36</v>
      </c>
      <c r="B3276" s="59" t="s">
        <v>43</v>
      </c>
      <c r="C3276" s="34">
        <f t="shared" si="563"/>
        <v>7</v>
      </c>
      <c r="D3276" s="34">
        <f t="shared" si="563"/>
        <v>9</v>
      </c>
      <c r="E3276" s="34">
        <f t="shared" si="563"/>
        <v>-4</v>
      </c>
      <c r="F3276" s="34">
        <f t="shared" si="563"/>
        <v>8</v>
      </c>
      <c r="G3276" s="34">
        <f t="shared" si="563"/>
        <v>3</v>
      </c>
      <c r="H3276" s="34">
        <f t="shared" si="563"/>
        <v>-3</v>
      </c>
      <c r="I3276" s="34">
        <f t="shared" si="563"/>
        <v>-3</v>
      </c>
      <c r="J3276" s="34">
        <f t="shared" si="563"/>
        <v>-1</v>
      </c>
      <c r="K3276" s="34">
        <f t="shared" si="563"/>
        <v>-1</v>
      </c>
      <c r="L3276" s="34">
        <f t="shared" si="563"/>
        <v>-1</v>
      </c>
      <c r="M3276" s="32">
        <v>1.4</v>
      </c>
    </row>
    <row r="3277" spans="1:13" ht="16.5" thickBot="1">
      <c r="A3277" s="28" t="s">
        <v>37</v>
      </c>
      <c r="B3277" s="59" t="s">
        <v>43</v>
      </c>
      <c r="C3277" s="34">
        <f t="shared" si="563"/>
        <v>10</v>
      </c>
      <c r="D3277" s="34">
        <f t="shared" si="563"/>
        <v>12</v>
      </c>
      <c r="E3277" s="34">
        <f t="shared" si="563"/>
        <v>8</v>
      </c>
      <c r="F3277" s="34">
        <f t="shared" si="563"/>
        <v>17</v>
      </c>
      <c r="G3277" s="34">
        <f t="shared" si="563"/>
        <v>18</v>
      </c>
      <c r="H3277" s="34">
        <f t="shared" si="563"/>
        <v>19</v>
      </c>
      <c r="I3277" s="34">
        <f t="shared" si="563"/>
        <v>7</v>
      </c>
      <c r="J3277" s="34">
        <f t="shared" si="563"/>
        <v>12</v>
      </c>
      <c r="K3277" s="34">
        <f t="shared" si="563"/>
        <v>9</v>
      </c>
      <c r="L3277" s="34">
        <f t="shared" si="563"/>
        <v>13</v>
      </c>
      <c r="M3277" s="32">
        <v>12.5</v>
      </c>
    </row>
    <row r="3278" spans="1:13" ht="16.5" thickBot="1">
      <c r="A3278" s="28" t="s">
        <v>38</v>
      </c>
      <c r="B3278" s="59" t="s">
        <v>43</v>
      </c>
      <c r="C3278" s="34">
        <f t="shared" si="563"/>
        <v>41</v>
      </c>
      <c r="D3278" s="34">
        <f t="shared" si="563"/>
        <v>37</v>
      </c>
      <c r="E3278" s="34">
        <f t="shared" si="563"/>
        <v>33</v>
      </c>
      <c r="F3278" s="34">
        <f t="shared" si="563"/>
        <v>29</v>
      </c>
      <c r="G3278" s="34">
        <f t="shared" si="563"/>
        <v>26</v>
      </c>
      <c r="H3278" s="34">
        <f t="shared" si="563"/>
        <v>28</v>
      </c>
      <c r="I3278" s="34">
        <f t="shared" si="563"/>
        <v>23</v>
      </c>
      <c r="J3278" s="34">
        <f t="shared" si="563"/>
        <v>30</v>
      </c>
      <c r="K3278" s="34">
        <f t="shared" si="563"/>
        <v>1</v>
      </c>
      <c r="L3278" s="34">
        <f t="shared" si="563"/>
        <v>19</v>
      </c>
      <c r="M3278" s="32">
        <v>26.7</v>
      </c>
    </row>
    <row r="3279" spans="1:13" ht="16.5" thickBot="1">
      <c r="A3279" s="28" t="s">
        <v>39</v>
      </c>
      <c r="B3279" s="59" t="s">
        <v>43</v>
      </c>
      <c r="C3279" s="34">
        <f t="shared" si="563"/>
        <v>19</v>
      </c>
      <c r="D3279" s="34">
        <f t="shared" si="563"/>
        <v>27</v>
      </c>
      <c r="E3279" s="34">
        <f t="shared" si="563"/>
        <v>14</v>
      </c>
      <c r="F3279" s="34">
        <f t="shared" si="563"/>
        <v>21</v>
      </c>
      <c r="G3279" s="34">
        <f t="shared" si="563"/>
        <v>16</v>
      </c>
      <c r="H3279" s="34">
        <f t="shared" si="563"/>
        <v>20</v>
      </c>
      <c r="I3279" s="34">
        <f t="shared" si="563"/>
        <v>22</v>
      </c>
      <c r="J3279" s="34">
        <f t="shared" si="563"/>
        <v>0</v>
      </c>
      <c r="K3279" s="34">
        <f t="shared" si="563"/>
        <v>2</v>
      </c>
      <c r="L3279" s="34">
        <f t="shared" si="563"/>
        <v>4</v>
      </c>
      <c r="M3279" s="32">
        <v>14.5</v>
      </c>
    </row>
    <row r="3280" spans="1:13" ht="16.5" thickBot="1">
      <c r="A3280" s="28" t="s">
        <v>40</v>
      </c>
      <c r="B3280" s="59" t="s">
        <v>43</v>
      </c>
      <c r="C3280" s="34">
        <f t="shared" si="563"/>
        <v>13</v>
      </c>
      <c r="D3280" s="34">
        <f t="shared" si="563"/>
        <v>12</v>
      </c>
      <c r="E3280" s="34">
        <f t="shared" si="563"/>
        <v>3</v>
      </c>
      <c r="F3280" s="34">
        <f t="shared" si="563"/>
        <v>4</v>
      </c>
      <c r="G3280" s="34">
        <f t="shared" si="563"/>
        <v>10</v>
      </c>
      <c r="H3280" s="34">
        <f t="shared" si="563"/>
        <v>6</v>
      </c>
      <c r="I3280" s="34">
        <f t="shared" si="563"/>
        <v>19</v>
      </c>
      <c r="J3280" s="34">
        <f t="shared" si="563"/>
        <v>0</v>
      </c>
      <c r="K3280" s="34">
        <f t="shared" si="563"/>
        <v>1</v>
      </c>
      <c r="L3280" s="34">
        <f t="shared" si="563"/>
        <v>0</v>
      </c>
      <c r="M3280" s="32">
        <v>6.8</v>
      </c>
    </row>
    <row r="3281" spans="1:13" ht="16.5" thickBot="1">
      <c r="A3281" s="33" t="s">
        <v>41</v>
      </c>
      <c r="B3281" s="60" t="s">
        <v>43</v>
      </c>
      <c r="C3281" s="34">
        <f t="shared" si="563"/>
        <v>23</v>
      </c>
      <c r="D3281" s="34">
        <f t="shared" si="563"/>
        <v>20</v>
      </c>
      <c r="E3281" s="34">
        <f t="shared" si="563"/>
        <v>18</v>
      </c>
      <c r="F3281" s="34">
        <f t="shared" si="563"/>
        <v>25</v>
      </c>
      <c r="G3281" s="34" t="e">
        <f t="shared" si="563"/>
        <v>#VALUE!</v>
      </c>
      <c r="H3281" s="34" t="e">
        <f t="shared" si="563"/>
        <v>#VALUE!</v>
      </c>
      <c r="I3281" s="34" t="e">
        <f t="shared" si="563"/>
        <v>#VALUE!</v>
      </c>
      <c r="J3281" s="34">
        <f t="shared" si="563"/>
        <v>2</v>
      </c>
      <c r="K3281" s="34">
        <f t="shared" si="563"/>
        <v>1</v>
      </c>
      <c r="L3281" s="34">
        <f>K3250-L3251</f>
        <v>11</v>
      </c>
      <c r="M3281" s="35">
        <v>16.399999999999999</v>
      </c>
    </row>
    <row r="3282" spans="1:13" ht="17.25" thickTop="1" thickBot="1">
      <c r="A3282" s="37" t="s">
        <v>42</v>
      </c>
      <c r="B3282" s="38" t="s">
        <v>43</v>
      </c>
      <c r="C3282" s="39" t="s">
        <v>47</v>
      </c>
      <c r="D3282" s="39" t="s">
        <v>47</v>
      </c>
      <c r="E3282" s="39" t="s">
        <v>47</v>
      </c>
      <c r="F3282" s="39" t="s">
        <v>47</v>
      </c>
      <c r="G3282" s="39" t="e">
        <f t="shared" ref="G3282:L3282" si="564">B3246-G3251</f>
        <v>#VALUE!</v>
      </c>
      <c r="H3282" s="39" t="e">
        <f t="shared" si="564"/>
        <v>#VALUE!</v>
      </c>
      <c r="I3282" s="39" t="e">
        <f t="shared" si="564"/>
        <v>#VALUE!</v>
      </c>
      <c r="J3282" s="39">
        <f t="shared" si="564"/>
        <v>84</v>
      </c>
      <c r="K3282" s="39">
        <f t="shared" si="564"/>
        <v>69</v>
      </c>
      <c r="L3282" s="39">
        <f t="shared" si="564"/>
        <v>54</v>
      </c>
      <c r="M3282" s="40">
        <v>78.5</v>
      </c>
    </row>
    <row r="3283" spans="1:13" ht="15.75">
      <c r="A3283" s="41"/>
      <c r="B3283" s="42"/>
      <c r="C3283" s="43"/>
      <c r="D3283" s="43"/>
      <c r="E3283" s="43"/>
      <c r="F3283" s="43"/>
      <c r="G3283" s="43"/>
      <c r="H3283" s="44"/>
      <c r="I3283" s="44"/>
      <c r="J3283" s="44"/>
      <c r="K3283" s="44"/>
      <c r="L3283" s="44"/>
      <c r="M3283" s="43"/>
    </row>
    <row r="3284" spans="1:13" ht="15.75">
      <c r="A3284" s="61"/>
      <c r="B3284" s="62"/>
      <c r="C3284" s="63"/>
      <c r="D3284" s="63"/>
      <c r="E3284" s="63"/>
      <c r="F3284" s="63"/>
      <c r="G3284" s="63"/>
      <c r="H3284" s="63"/>
      <c r="I3284" s="63"/>
      <c r="J3284" s="63"/>
      <c r="K3284" s="63"/>
      <c r="L3284" s="63"/>
      <c r="M3284" s="63"/>
    </row>
    <row r="3285" spans="1:13" ht="15.75">
      <c r="A3285" s="21" t="s">
        <v>203</v>
      </c>
      <c r="B3285" s="21"/>
      <c r="C3285" s="21"/>
      <c r="D3285" s="21"/>
      <c r="E3285" s="21"/>
      <c r="F3285" s="21"/>
      <c r="G3285" s="21"/>
      <c r="H3285" s="22"/>
      <c r="I3285" s="22"/>
      <c r="J3285" s="22"/>
      <c r="K3285" s="22"/>
      <c r="L3285" s="22"/>
      <c r="M3285" s="23"/>
    </row>
    <row r="3286" spans="1:13" ht="16.5" thickBot="1">
      <c r="A3286" s="24"/>
      <c r="B3286" s="22"/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  <c r="M3286" s="23"/>
    </row>
    <row r="3287" spans="1:13" ht="32.25" thickBot="1">
      <c r="A3287" s="3" t="s">
        <v>27</v>
      </c>
      <c r="B3287" s="4" t="s">
        <v>52</v>
      </c>
      <c r="C3287" s="4" t="s">
        <v>53</v>
      </c>
      <c r="D3287" s="4" t="s">
        <v>54</v>
      </c>
      <c r="E3287" s="4" t="s">
        <v>55</v>
      </c>
      <c r="F3287" s="4" t="s">
        <v>56</v>
      </c>
      <c r="G3287" s="4" t="s">
        <v>57</v>
      </c>
      <c r="H3287" s="4" t="s">
        <v>58</v>
      </c>
      <c r="I3287" s="4" t="s">
        <v>59</v>
      </c>
      <c r="J3287" s="4" t="s">
        <v>60</v>
      </c>
      <c r="K3287" s="4" t="s">
        <v>61</v>
      </c>
      <c r="L3287" s="4" t="s">
        <v>62</v>
      </c>
      <c r="M3287" s="58" t="s">
        <v>28</v>
      </c>
    </row>
    <row r="3288" spans="1:13" ht="16.5" thickBot="1">
      <c r="A3288" s="28" t="s">
        <v>30</v>
      </c>
      <c r="B3288" s="47" t="s">
        <v>47</v>
      </c>
      <c r="C3288" s="48">
        <f t="shared" ref="C3288:L3299" si="565">(B3239-C3240)/B3239</f>
        <v>0</v>
      </c>
      <c r="D3288" s="48">
        <f t="shared" si="565"/>
        <v>6.25E-2</v>
      </c>
      <c r="E3288" s="48">
        <f t="shared" si="565"/>
        <v>0</v>
      </c>
      <c r="F3288" s="48">
        <f t="shared" si="565"/>
        <v>0</v>
      </c>
      <c r="G3288" s="48">
        <f t="shared" si="565"/>
        <v>0.15789473684210525</v>
      </c>
      <c r="H3288" s="48">
        <f t="shared" si="565"/>
        <v>1</v>
      </c>
      <c r="I3288" s="48"/>
      <c r="J3288" s="48"/>
      <c r="K3288" s="48"/>
      <c r="L3288" s="48"/>
      <c r="M3288" s="49">
        <v>0.20339912280701755</v>
      </c>
    </row>
    <row r="3289" spans="1:13" ht="16.5" thickBot="1">
      <c r="A3289" s="28" t="s">
        <v>31</v>
      </c>
      <c r="B3289" s="47" t="s">
        <v>47</v>
      </c>
      <c r="C3289" s="48">
        <f t="shared" si="565"/>
        <v>-6.6666666666666666E-2</v>
      </c>
      <c r="D3289" s="48">
        <f t="shared" si="565"/>
        <v>0.29411764705882354</v>
      </c>
      <c r="E3289" s="48">
        <f t="shared" si="565"/>
        <v>0</v>
      </c>
      <c r="F3289" s="48">
        <f t="shared" si="565"/>
        <v>6.6666666666666666E-2</v>
      </c>
      <c r="G3289" s="48">
        <f t="shared" si="565"/>
        <v>-0.1</v>
      </c>
      <c r="H3289" s="48">
        <f t="shared" si="565"/>
        <v>1</v>
      </c>
      <c r="I3289" s="48"/>
      <c r="J3289" s="48"/>
      <c r="K3289" s="48"/>
      <c r="L3289" s="48"/>
      <c r="M3289" s="49">
        <v>0.19901960784313724</v>
      </c>
    </row>
    <row r="3290" spans="1:13" ht="16.5" thickBot="1">
      <c r="A3290" s="28" t="s">
        <v>32</v>
      </c>
      <c r="B3290" s="47" t="s">
        <v>47</v>
      </c>
      <c r="C3290" s="48">
        <f t="shared" si="565"/>
        <v>0</v>
      </c>
      <c r="D3290" s="48">
        <f t="shared" si="565"/>
        <v>0.3125</v>
      </c>
      <c r="E3290" s="48">
        <f t="shared" si="565"/>
        <v>8.3333333333333329E-2</v>
      </c>
      <c r="F3290" s="48">
        <f t="shared" si="565"/>
        <v>6.6666666666666666E-2</v>
      </c>
      <c r="G3290" s="48">
        <f t="shared" si="565"/>
        <v>7.1428571428571425E-2</v>
      </c>
      <c r="H3290" s="48">
        <f t="shared" si="565"/>
        <v>1</v>
      </c>
      <c r="I3290" s="48"/>
      <c r="J3290" s="48"/>
      <c r="K3290" s="48"/>
      <c r="L3290" s="48"/>
      <c r="M3290" s="49">
        <v>0.25565476190476194</v>
      </c>
    </row>
    <row r="3291" spans="1:13" ht="16.5" thickBot="1">
      <c r="A3291" s="28" t="s">
        <v>33</v>
      </c>
      <c r="B3291" s="47" t="s">
        <v>47</v>
      </c>
      <c r="C3291" s="48">
        <f t="shared" si="565"/>
        <v>-6.6666666666666666E-2</v>
      </c>
      <c r="D3291" s="48">
        <f t="shared" si="565"/>
        <v>-4.7619047619047616E-2</v>
      </c>
      <c r="E3291" s="48">
        <f t="shared" si="565"/>
        <v>-2.6363636363636362</v>
      </c>
      <c r="F3291" s="48">
        <f t="shared" si="565"/>
        <v>-4.6363636363636367</v>
      </c>
      <c r="G3291" s="48">
        <f t="shared" si="565"/>
        <v>-1.3571428571428572</v>
      </c>
      <c r="H3291" s="48">
        <f t="shared" si="565"/>
        <v>-1.4615384615384615</v>
      </c>
      <c r="I3291" s="48"/>
      <c r="J3291" s="48"/>
      <c r="K3291" s="48"/>
      <c r="L3291" s="48"/>
      <c r="M3291" s="49">
        <v>-1.700949050949051</v>
      </c>
    </row>
    <row r="3292" spans="1:13" ht="16.5" thickBot="1">
      <c r="A3292" s="28" t="s">
        <v>34</v>
      </c>
      <c r="B3292" s="47" t="s">
        <v>47</v>
      </c>
      <c r="C3292" s="48">
        <f t="shared" si="565"/>
        <v>-3.9523809523809526</v>
      </c>
      <c r="D3292" s="48">
        <f t="shared" si="565"/>
        <v>-5.125</v>
      </c>
      <c r="E3292" s="48">
        <f t="shared" si="565"/>
        <v>-3.5</v>
      </c>
      <c r="F3292" s="48">
        <f t="shared" si="565"/>
        <v>-0.97499999999999998</v>
      </c>
      <c r="G3292" s="48">
        <f t="shared" si="565"/>
        <v>-0.32258064516129031</v>
      </c>
      <c r="H3292" s="48">
        <f t="shared" si="565"/>
        <v>-0.78787878787878785</v>
      </c>
      <c r="I3292" s="48">
        <f t="shared" si="565"/>
        <v>-1.09375</v>
      </c>
      <c r="J3292" s="48"/>
      <c r="K3292" s="48"/>
      <c r="L3292" s="48"/>
      <c r="M3292" s="49">
        <v>-2.2509414836315758</v>
      </c>
    </row>
    <row r="3293" spans="1:13" ht="16.5" thickBot="1">
      <c r="A3293" s="28" t="s">
        <v>35</v>
      </c>
      <c r="B3293" s="47" t="s">
        <v>47</v>
      </c>
      <c r="C3293" s="48">
        <f t="shared" si="565"/>
        <v>5.2083333333333336E-2</v>
      </c>
      <c r="D3293" s="48">
        <f t="shared" si="565"/>
        <v>3.8461538461538464E-2</v>
      </c>
      <c r="E3293" s="48">
        <f t="shared" si="565"/>
        <v>-3.0612244897959183E-2</v>
      </c>
      <c r="F3293" s="48">
        <f t="shared" si="565"/>
        <v>5.0505050505050504E-2</v>
      </c>
      <c r="G3293" s="48">
        <f t="shared" si="565"/>
        <v>3.7974683544303799E-2</v>
      </c>
      <c r="H3293" s="48">
        <f t="shared" si="565"/>
        <v>0.10975609756097561</v>
      </c>
      <c r="I3293" s="48">
        <f t="shared" si="565"/>
        <v>6.7796610169491525E-2</v>
      </c>
      <c r="J3293" s="48">
        <f t="shared" si="565"/>
        <v>5.9701492537313432E-2</v>
      </c>
      <c r="K3293" s="48">
        <f t="shared" si="565"/>
        <v>0.10843373493975904</v>
      </c>
      <c r="L3293" s="48">
        <f t="shared" si="565"/>
        <v>3.0303030303030304E-2</v>
      </c>
      <c r="M3293" s="49">
        <v>5.2440332645683686E-2</v>
      </c>
    </row>
    <row r="3294" spans="1:13" ht="16.5" thickBot="1">
      <c r="A3294" s="28" t="s">
        <v>36</v>
      </c>
      <c r="B3294" s="47" t="s">
        <v>47</v>
      </c>
      <c r="C3294" s="48">
        <f t="shared" si="565"/>
        <v>6.9306930693069313E-2</v>
      </c>
      <c r="D3294" s="48">
        <f t="shared" si="565"/>
        <v>9.8901098901098897E-2</v>
      </c>
      <c r="E3294" s="48">
        <f t="shared" si="565"/>
        <v>-0.04</v>
      </c>
      <c r="F3294" s="48">
        <f t="shared" si="565"/>
        <v>7.9207920792079209E-2</v>
      </c>
      <c r="G3294" s="48">
        <f t="shared" si="565"/>
        <v>3.1914893617021274E-2</v>
      </c>
      <c r="H3294" s="48">
        <f t="shared" si="565"/>
        <v>-3.9473684210526314E-2</v>
      </c>
      <c r="I3294" s="48">
        <f t="shared" si="565"/>
        <v>-4.1095890410958902E-2</v>
      </c>
      <c r="J3294" s="48">
        <f t="shared" si="565"/>
        <v>-1.8181818181818181E-2</v>
      </c>
      <c r="K3294" s="48">
        <f t="shared" si="565"/>
        <v>-1.5873015873015872E-2</v>
      </c>
      <c r="L3294" s="48">
        <f t="shared" si="565"/>
        <v>-1.3513513513513514E-2</v>
      </c>
      <c r="M3294" s="49">
        <v>1.1119292181343585E-2</v>
      </c>
    </row>
    <row r="3295" spans="1:13" ht="16.5" thickBot="1">
      <c r="A3295" s="28" t="s">
        <v>37</v>
      </c>
      <c r="B3295" s="47" t="s">
        <v>47</v>
      </c>
      <c r="C3295" s="48">
        <f t="shared" si="565"/>
        <v>0.10204081632653061</v>
      </c>
      <c r="D3295" s="48">
        <f t="shared" si="565"/>
        <v>0.1276595744680851</v>
      </c>
      <c r="E3295" s="48">
        <f t="shared" si="565"/>
        <v>9.7560975609756101E-2</v>
      </c>
      <c r="F3295" s="48">
        <f t="shared" si="565"/>
        <v>0.16346153846153846</v>
      </c>
      <c r="G3295" s="48">
        <f t="shared" si="565"/>
        <v>0.19354838709677419</v>
      </c>
      <c r="H3295" s="48">
        <f t="shared" si="565"/>
        <v>0.2087912087912088</v>
      </c>
      <c r="I3295" s="48">
        <f t="shared" si="565"/>
        <v>8.8607594936708861E-2</v>
      </c>
      <c r="J3295" s="48">
        <f t="shared" si="565"/>
        <v>0.15789473684210525</v>
      </c>
      <c r="K3295" s="48">
        <f t="shared" si="565"/>
        <v>0.16071428571428573</v>
      </c>
      <c r="L3295" s="48">
        <f t="shared" si="565"/>
        <v>0.203125</v>
      </c>
      <c r="M3295" s="49">
        <v>0.15034041182469932</v>
      </c>
    </row>
    <row r="3296" spans="1:13" ht="16.5" thickBot="1">
      <c r="A3296" s="28" t="s">
        <v>38</v>
      </c>
      <c r="B3296" s="47" t="s">
        <v>47</v>
      </c>
      <c r="C3296" s="48">
        <f t="shared" si="565"/>
        <v>0.38317757009345793</v>
      </c>
      <c r="D3296" s="48">
        <f t="shared" si="565"/>
        <v>0.42045454545454547</v>
      </c>
      <c r="E3296" s="48">
        <f t="shared" si="565"/>
        <v>0.40243902439024393</v>
      </c>
      <c r="F3296" s="48">
        <f t="shared" si="565"/>
        <v>0.39189189189189189</v>
      </c>
      <c r="G3296" s="48">
        <f t="shared" si="565"/>
        <v>0.2988505747126437</v>
      </c>
      <c r="H3296" s="48">
        <f t="shared" si="565"/>
        <v>0.37333333333333335</v>
      </c>
      <c r="I3296" s="48">
        <f t="shared" si="565"/>
        <v>0.31944444444444442</v>
      </c>
      <c r="J3296" s="48">
        <f t="shared" si="565"/>
        <v>0.41666666666666669</v>
      </c>
      <c r="K3296" s="48">
        <f t="shared" si="565"/>
        <v>1.5625E-2</v>
      </c>
      <c r="L3296" s="48">
        <f t="shared" si="565"/>
        <v>0.40425531914893614</v>
      </c>
      <c r="M3296" s="49">
        <v>0.34261383701361636</v>
      </c>
    </row>
    <row r="3297" spans="1:13" ht="16.5" thickBot="1">
      <c r="A3297" s="28" t="s">
        <v>39</v>
      </c>
      <c r="B3297" s="47" t="s">
        <v>47</v>
      </c>
      <c r="C3297" s="48">
        <f t="shared" si="565"/>
        <v>0.31147540983606559</v>
      </c>
      <c r="D3297" s="48">
        <f t="shared" si="565"/>
        <v>0.40909090909090912</v>
      </c>
      <c r="E3297" s="48">
        <f t="shared" si="565"/>
        <v>0.27450980392156865</v>
      </c>
      <c r="F3297" s="48">
        <f t="shared" si="565"/>
        <v>0.42857142857142855</v>
      </c>
      <c r="G3297" s="48">
        <f t="shared" si="565"/>
        <v>0.35555555555555557</v>
      </c>
      <c r="H3297" s="48">
        <f t="shared" si="565"/>
        <v>0.32786885245901637</v>
      </c>
      <c r="I3297" s="48">
        <f t="shared" si="565"/>
        <v>0.46808510638297873</v>
      </c>
      <c r="J3297" s="48">
        <f t="shared" si="565"/>
        <v>0</v>
      </c>
      <c r="K3297" s="48">
        <f t="shared" si="565"/>
        <v>4.7619047619047616E-2</v>
      </c>
      <c r="L3297" s="48">
        <f t="shared" si="565"/>
        <v>6.3492063492063489E-2</v>
      </c>
      <c r="M3297" s="49">
        <v>0.26862681769286334</v>
      </c>
    </row>
    <row r="3298" spans="1:13" ht="16.5" thickBot="1">
      <c r="A3298" s="28" t="s">
        <v>40</v>
      </c>
      <c r="B3298" s="47" t="s">
        <v>47</v>
      </c>
      <c r="C3298" s="48">
        <f t="shared" si="565"/>
        <v>0.24074074074074073</v>
      </c>
      <c r="D3298" s="48">
        <f t="shared" si="565"/>
        <v>0.2857142857142857</v>
      </c>
      <c r="E3298" s="48">
        <f t="shared" si="565"/>
        <v>7.6923076923076927E-2</v>
      </c>
      <c r="F3298" s="48">
        <f t="shared" si="565"/>
        <v>0.10810810810810811</v>
      </c>
      <c r="G3298" s="48">
        <f t="shared" si="565"/>
        <v>0.35714285714285715</v>
      </c>
      <c r="H3298" s="48">
        <f t="shared" si="565"/>
        <v>0.20689655172413793</v>
      </c>
      <c r="I3298" s="48">
        <f t="shared" si="565"/>
        <v>0.46341463414634149</v>
      </c>
      <c r="J3298" s="48">
        <f t="shared" si="565"/>
        <v>0</v>
      </c>
      <c r="K3298" s="48">
        <f t="shared" si="565"/>
        <v>2.0408163265306121E-2</v>
      </c>
      <c r="L3298" s="48">
        <f t="shared" si="565"/>
        <v>0</v>
      </c>
      <c r="M3298" s="49">
        <v>0.17593484177648541</v>
      </c>
    </row>
    <row r="3299" spans="1:13" ht="16.5" thickBot="1">
      <c r="A3299" s="33" t="s">
        <v>41</v>
      </c>
      <c r="B3299" s="47" t="s">
        <v>47</v>
      </c>
      <c r="C3299" s="48">
        <f t="shared" si="565"/>
        <v>0.60526315789473684</v>
      </c>
      <c r="D3299" s="48">
        <f t="shared" si="565"/>
        <v>0.48780487804878048</v>
      </c>
      <c r="E3299" s="48">
        <f t="shared" si="565"/>
        <v>0.6</v>
      </c>
      <c r="F3299" s="48">
        <f t="shared" si="565"/>
        <v>0.69444444444444442</v>
      </c>
      <c r="G3299" s="48" t="e">
        <f t="shared" si="565"/>
        <v>#VALUE!</v>
      </c>
      <c r="H3299" s="48" t="e">
        <f t="shared" si="565"/>
        <v>#VALUE!</v>
      </c>
      <c r="I3299" s="48" t="e">
        <f t="shared" si="565"/>
        <v>#VALUE!</v>
      </c>
      <c r="J3299" s="48">
        <f t="shared" si="565"/>
        <v>9.0909090909090912E-2</v>
      </c>
      <c r="K3299" s="48">
        <f t="shared" si="565"/>
        <v>0.04</v>
      </c>
      <c r="L3299" s="48">
        <f>(K3250-L3251)/K3250</f>
        <v>0.22916666666666666</v>
      </c>
      <c r="M3299" s="49">
        <v>0.53556251286093048</v>
      </c>
    </row>
    <row r="3300" spans="1:13" ht="17.25" thickTop="1" thickBot="1">
      <c r="A3300" s="64" t="s">
        <v>42</v>
      </c>
      <c r="B3300" s="51"/>
      <c r="C3300" s="51"/>
      <c r="D3300" s="51"/>
      <c r="E3300" s="51"/>
      <c r="F3300" s="51"/>
      <c r="G3300" s="51" t="e">
        <f t="shared" ref="G3300:L3300" si="566">(B3246-G3251)/B3246</f>
        <v>#VALUE!</v>
      </c>
      <c r="H3300" s="51" t="e">
        <f t="shared" si="566"/>
        <v>#VALUE!</v>
      </c>
      <c r="I3300" s="51" t="e">
        <f t="shared" si="566"/>
        <v>#VALUE!</v>
      </c>
      <c r="J3300" s="51">
        <f t="shared" si="566"/>
        <v>0.80769230769230771</v>
      </c>
      <c r="K3300" s="51">
        <f t="shared" si="566"/>
        <v>0.74193548387096775</v>
      </c>
      <c r="L3300" s="51">
        <f t="shared" si="566"/>
        <v>0.59340659340659341</v>
      </c>
      <c r="M3300" s="49">
        <v>0.8396166466009517</v>
      </c>
    </row>
    <row r="3301" spans="1:13" ht="32.25" thickBot="1">
      <c r="A3301" s="64" t="s">
        <v>67</v>
      </c>
      <c r="B3301" s="53"/>
      <c r="C3301" s="53"/>
      <c r="D3301" s="53"/>
      <c r="E3301" s="53"/>
      <c r="F3301" s="53"/>
      <c r="G3301" s="53"/>
      <c r="H3301" s="53"/>
      <c r="I3301" s="53"/>
      <c r="J3301" s="54"/>
      <c r="K3301" s="54" t="e">
        <f>AVERAGE(G3300:K3300)</f>
        <v>#VALUE!</v>
      </c>
      <c r="L3301" s="54" t="e">
        <f>AVERAGE(H3300:L3300)</f>
        <v>#VALUE!</v>
      </c>
      <c r="M3301" s="54"/>
    </row>
    <row r="3303" spans="1:13" ht="15.75">
      <c r="A3303" s="1" t="s">
        <v>204</v>
      </c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</row>
    <row r="3304" spans="1:13" ht="16.5" thickBot="1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</row>
    <row r="3305" spans="1:13" ht="16.5" thickBot="1">
      <c r="A3305" s="3"/>
      <c r="B3305" s="4" t="s">
        <v>1</v>
      </c>
      <c r="C3305" s="4" t="s">
        <v>2</v>
      </c>
      <c r="D3305" s="4" t="s">
        <v>3</v>
      </c>
      <c r="E3305" s="4" t="s">
        <v>4</v>
      </c>
      <c r="F3305" s="4" t="s">
        <v>5</v>
      </c>
      <c r="G3305" s="4" t="s">
        <v>6</v>
      </c>
      <c r="H3305" s="4" t="s">
        <v>7</v>
      </c>
      <c r="I3305" s="4" t="s">
        <v>8</v>
      </c>
      <c r="J3305" s="4" t="s">
        <v>9</v>
      </c>
      <c r="K3305" s="4" t="s">
        <v>10</v>
      </c>
      <c r="L3305" s="4" t="s">
        <v>11</v>
      </c>
    </row>
    <row r="3306" spans="1:13" ht="16.5" thickBot="1">
      <c r="A3306" s="5" t="s">
        <v>12</v>
      </c>
      <c r="D3306" s="6" t="s">
        <v>243</v>
      </c>
    </row>
    <row r="3307" spans="1:13" ht="16.5" thickBot="1">
      <c r="A3307" s="5">
        <v>1</v>
      </c>
      <c r="B3307" s="6"/>
      <c r="C3307" s="6"/>
      <c r="D3307" s="6"/>
      <c r="E3307" s="6"/>
      <c r="F3307" s="7"/>
      <c r="G3307" s="8"/>
      <c r="H3307" s="8"/>
      <c r="I3307" s="8"/>
      <c r="J3307" s="8"/>
      <c r="K3307" s="8"/>
      <c r="L3307" s="65"/>
    </row>
    <row r="3308" spans="1:13" ht="16.5" thickBot="1">
      <c r="A3308" s="5">
        <v>2</v>
      </c>
      <c r="B3308" s="6"/>
      <c r="C3308" s="6"/>
      <c r="D3308" s="6"/>
      <c r="E3308" s="6"/>
      <c r="F3308" s="7"/>
      <c r="G3308" s="8"/>
      <c r="H3308" s="8"/>
      <c r="I3308" s="8"/>
      <c r="J3308" s="8"/>
      <c r="K3308" s="8"/>
      <c r="L3308" s="65"/>
    </row>
    <row r="3309" spans="1:13" ht="16.5" thickBot="1">
      <c r="A3309" s="5">
        <v>3</v>
      </c>
      <c r="B3309" s="6"/>
      <c r="C3309" s="6"/>
      <c r="D3309" s="6"/>
      <c r="E3309" s="6"/>
      <c r="F3309" s="66"/>
      <c r="G3309" s="8"/>
      <c r="H3309" s="8"/>
      <c r="I3309" s="8"/>
      <c r="J3309" s="8"/>
      <c r="K3309" s="8"/>
      <c r="L3309" s="65"/>
    </row>
    <row r="3310" spans="1:13" ht="16.5" thickBot="1">
      <c r="A3310" s="5">
        <v>4</v>
      </c>
      <c r="F3310" s="6">
        <v>15</v>
      </c>
      <c r="I3310" s="6">
        <v>68</v>
      </c>
      <c r="J3310" s="6">
        <v>61</v>
      </c>
      <c r="K3310" s="6">
        <v>41</v>
      </c>
      <c r="L3310" s="6">
        <v>85</v>
      </c>
    </row>
    <row r="3311" spans="1:13" ht="16.5" thickBot="1">
      <c r="A3311" s="5">
        <v>5</v>
      </c>
      <c r="B3311" s="6">
        <v>303</v>
      </c>
      <c r="C3311" s="6">
        <v>263</v>
      </c>
      <c r="D3311" s="6">
        <v>249</v>
      </c>
      <c r="E3311" s="6">
        <v>273</v>
      </c>
      <c r="F3311" s="6">
        <v>242</v>
      </c>
      <c r="G3311" s="6">
        <v>222</v>
      </c>
      <c r="H3311" s="6">
        <v>178</v>
      </c>
      <c r="I3311" s="6">
        <v>177</v>
      </c>
      <c r="J3311" s="6">
        <v>203</v>
      </c>
      <c r="K3311" s="6">
        <v>206</v>
      </c>
      <c r="L3311" s="6">
        <v>155</v>
      </c>
    </row>
    <row r="3312" spans="1:13" ht="16.5" thickBot="1">
      <c r="A3312" s="5">
        <v>6</v>
      </c>
      <c r="B3312" s="6">
        <v>313</v>
      </c>
      <c r="C3312" s="6">
        <v>292</v>
      </c>
      <c r="D3312" s="6">
        <v>270</v>
      </c>
      <c r="E3312" s="6">
        <v>249</v>
      </c>
      <c r="F3312" s="6">
        <v>280</v>
      </c>
      <c r="G3312" s="6">
        <v>252</v>
      </c>
      <c r="H3312" s="6">
        <v>226</v>
      </c>
      <c r="I3312" s="6">
        <v>202</v>
      </c>
      <c r="J3312" s="6">
        <v>213</v>
      </c>
      <c r="K3312" s="6">
        <v>201</v>
      </c>
      <c r="L3312" s="6">
        <v>190</v>
      </c>
    </row>
    <row r="3313" spans="1:12" ht="16.5" thickBot="1">
      <c r="A3313" s="5">
        <v>7</v>
      </c>
      <c r="B3313" s="6">
        <v>326</v>
      </c>
      <c r="C3313" s="6">
        <v>313</v>
      </c>
      <c r="D3313" s="6">
        <v>284</v>
      </c>
      <c r="E3313" s="6">
        <v>271</v>
      </c>
      <c r="F3313" s="6">
        <v>265</v>
      </c>
      <c r="G3313" s="6">
        <v>278</v>
      </c>
      <c r="H3313" s="6">
        <v>257</v>
      </c>
      <c r="I3313" s="6">
        <v>177</v>
      </c>
      <c r="J3313" s="6">
        <v>209</v>
      </c>
      <c r="K3313" s="6">
        <v>221</v>
      </c>
      <c r="L3313" s="6">
        <v>191</v>
      </c>
    </row>
    <row r="3314" spans="1:12" ht="16.5" thickBot="1">
      <c r="A3314" s="5">
        <v>8</v>
      </c>
      <c r="B3314" s="6">
        <v>327</v>
      </c>
      <c r="C3314" s="6">
        <v>299</v>
      </c>
      <c r="D3314" s="6">
        <v>299</v>
      </c>
      <c r="E3314" s="6">
        <v>243</v>
      </c>
      <c r="F3314" s="6">
        <v>228</v>
      </c>
      <c r="G3314" s="6">
        <v>251</v>
      </c>
      <c r="H3314" s="6">
        <v>232</v>
      </c>
      <c r="I3314" s="6">
        <v>211</v>
      </c>
      <c r="J3314" s="6">
        <v>171</v>
      </c>
      <c r="K3314" s="6">
        <v>163</v>
      </c>
      <c r="L3314" s="6">
        <v>143</v>
      </c>
    </row>
    <row r="3315" spans="1:12" ht="16.5" thickBot="1">
      <c r="A3315" s="5">
        <v>9</v>
      </c>
      <c r="B3315" s="6">
        <v>208</v>
      </c>
      <c r="C3315" s="6">
        <v>201</v>
      </c>
      <c r="D3315" s="6">
        <v>177</v>
      </c>
      <c r="E3315" s="6">
        <v>188</v>
      </c>
      <c r="F3315" s="6">
        <v>146</v>
      </c>
      <c r="G3315" s="6">
        <v>151</v>
      </c>
      <c r="H3315" s="6">
        <v>164</v>
      </c>
      <c r="I3315" s="6">
        <v>150</v>
      </c>
      <c r="J3315" s="6">
        <v>127</v>
      </c>
      <c r="K3315" s="6">
        <v>132</v>
      </c>
      <c r="L3315" s="6">
        <v>118</v>
      </c>
    </row>
    <row r="3316" spans="1:12" ht="16.5" thickBot="1">
      <c r="A3316" s="5">
        <v>10</v>
      </c>
      <c r="B3316" s="6">
        <v>116</v>
      </c>
      <c r="C3316" s="6">
        <v>147</v>
      </c>
      <c r="D3316" s="6">
        <v>134</v>
      </c>
      <c r="E3316" s="6">
        <v>127</v>
      </c>
      <c r="F3316" s="6">
        <v>114</v>
      </c>
      <c r="G3316" s="6">
        <v>96</v>
      </c>
      <c r="H3316" s="6">
        <v>87</v>
      </c>
      <c r="I3316" s="6">
        <v>102</v>
      </c>
      <c r="J3316" s="6">
        <v>102</v>
      </c>
      <c r="K3316" s="6">
        <v>88</v>
      </c>
      <c r="L3316" s="6">
        <v>53</v>
      </c>
    </row>
    <row r="3317" spans="1:12" ht="16.5" thickBot="1">
      <c r="A3317" s="5">
        <v>11</v>
      </c>
      <c r="B3317" s="6">
        <v>92</v>
      </c>
      <c r="C3317" s="6">
        <v>83</v>
      </c>
      <c r="D3317" s="6">
        <v>102</v>
      </c>
      <c r="E3317" s="6">
        <v>97</v>
      </c>
      <c r="F3317" s="6">
        <v>104</v>
      </c>
      <c r="G3317" s="6">
        <v>75</v>
      </c>
      <c r="H3317" s="6">
        <v>80</v>
      </c>
      <c r="I3317" s="6">
        <v>60</v>
      </c>
      <c r="J3317" s="6">
        <v>69</v>
      </c>
      <c r="K3317" s="6">
        <v>76</v>
      </c>
      <c r="L3317" s="6">
        <v>53</v>
      </c>
    </row>
    <row r="3318" spans="1:12" ht="16.5" thickBot="1">
      <c r="A3318" s="5">
        <v>12</v>
      </c>
      <c r="B3318" s="6">
        <v>28</v>
      </c>
      <c r="C3318" s="6">
        <v>15</v>
      </c>
      <c r="D3318" s="6" t="s">
        <v>243</v>
      </c>
      <c r="E3318" s="6">
        <v>30</v>
      </c>
      <c r="F3318" s="6">
        <v>25</v>
      </c>
      <c r="G3318" s="6">
        <v>30</v>
      </c>
      <c r="H3318" s="6" t="s">
        <v>243</v>
      </c>
      <c r="I3318" s="6">
        <v>16</v>
      </c>
      <c r="J3318" s="6" t="s">
        <v>243</v>
      </c>
      <c r="K3318" s="6">
        <v>36</v>
      </c>
    </row>
    <row r="3319" spans="1:12" ht="16.5" thickBot="1">
      <c r="A3319" s="5" t="s">
        <v>13</v>
      </c>
      <c r="B3319" s="6" t="s">
        <v>243</v>
      </c>
      <c r="F3319" s="6" t="s">
        <v>243</v>
      </c>
    </row>
    <row r="3320" spans="1:12" ht="32.25" thickBot="1">
      <c r="A3320" s="10" t="s">
        <v>14</v>
      </c>
      <c r="B3320" s="6" t="s">
        <v>243</v>
      </c>
      <c r="C3320" s="11">
        <v>1613</v>
      </c>
      <c r="D3320" s="11">
        <v>1523</v>
      </c>
      <c r="E3320" s="11">
        <v>1478</v>
      </c>
      <c r="F3320" s="6" t="s">
        <v>243</v>
      </c>
      <c r="G3320" s="11">
        <v>1355</v>
      </c>
      <c r="H3320" s="6" t="s">
        <v>243</v>
      </c>
      <c r="I3320" s="11">
        <v>1163</v>
      </c>
      <c r="J3320" s="6" t="s">
        <v>243</v>
      </c>
      <c r="K3320" s="11">
        <v>1164</v>
      </c>
      <c r="L3320" s="11">
        <v>988</v>
      </c>
    </row>
    <row r="3321" spans="1:12" ht="48" thickBot="1">
      <c r="A3321" s="10" t="s">
        <v>15</v>
      </c>
      <c r="B3321" s="56"/>
      <c r="C3321" s="12" t="e">
        <f t="shared" ref="C3321:L3321" si="567">((C3320-B3320)/B3320)</f>
        <v>#VALUE!</v>
      </c>
      <c r="D3321" s="12">
        <f t="shared" si="567"/>
        <v>-5.5796652200867949E-2</v>
      </c>
      <c r="E3321" s="12">
        <f t="shared" si="567"/>
        <v>-2.9546946815495731E-2</v>
      </c>
      <c r="F3321" s="12" t="e">
        <f t="shared" si="567"/>
        <v>#VALUE!</v>
      </c>
      <c r="G3321" s="12" t="e">
        <f t="shared" si="567"/>
        <v>#VALUE!</v>
      </c>
      <c r="H3321" s="12" t="e">
        <f t="shared" si="567"/>
        <v>#VALUE!</v>
      </c>
      <c r="I3321" s="12" t="e">
        <f t="shared" si="567"/>
        <v>#VALUE!</v>
      </c>
      <c r="J3321" s="12" t="e">
        <f t="shared" si="567"/>
        <v>#VALUE!</v>
      </c>
      <c r="K3321" s="12" t="e">
        <f t="shared" si="567"/>
        <v>#VALUE!</v>
      </c>
      <c r="L3321" s="12">
        <f t="shared" si="567"/>
        <v>-0.15120274914089346</v>
      </c>
    </row>
    <row r="3322" spans="1:12" ht="48" thickBot="1">
      <c r="A3322" s="10" t="s">
        <v>16</v>
      </c>
      <c r="B3322" s="12"/>
      <c r="C3322" s="12"/>
      <c r="D3322" s="12"/>
      <c r="E3322" s="12"/>
      <c r="F3322" s="13"/>
      <c r="G3322" s="13" t="e">
        <f t="shared" ref="G3322:L3322" si="568">(G3320-B3320)/B3320</f>
        <v>#VALUE!</v>
      </c>
      <c r="H3322" s="13" t="e">
        <f t="shared" si="568"/>
        <v>#VALUE!</v>
      </c>
      <c r="I3322" s="13">
        <f t="shared" si="568"/>
        <v>-0.23637557452396585</v>
      </c>
      <c r="J3322" s="13" t="e">
        <f t="shared" si="568"/>
        <v>#VALUE!</v>
      </c>
      <c r="K3322" s="13" t="e">
        <f t="shared" si="568"/>
        <v>#VALUE!</v>
      </c>
      <c r="L3322" s="13">
        <f t="shared" si="568"/>
        <v>-0.27084870848708487</v>
      </c>
    </row>
    <row r="3323" spans="1:12" ht="48" thickBot="1">
      <c r="A3323" s="10" t="s">
        <v>17</v>
      </c>
      <c r="B3323" s="12"/>
      <c r="C3323" s="12"/>
      <c r="D3323" s="12"/>
      <c r="E3323" s="12"/>
      <c r="F3323" s="12"/>
      <c r="G3323" s="12"/>
      <c r="H3323" s="12"/>
      <c r="I3323" s="12"/>
      <c r="J3323" s="12"/>
      <c r="K3323" s="13"/>
      <c r="L3323" s="13" t="e">
        <f>(L3320-B3320)/B3320</f>
        <v>#VALUE!</v>
      </c>
    </row>
    <row r="3324" spans="1:12" ht="32.25" thickBot="1">
      <c r="A3324" s="10" t="s">
        <v>18</v>
      </c>
      <c r="B3324" s="14">
        <v>4247</v>
      </c>
      <c r="C3324" s="14">
        <v>4099</v>
      </c>
      <c r="D3324" s="14">
        <v>3953</v>
      </c>
      <c r="E3324" s="14">
        <v>3811</v>
      </c>
      <c r="F3324" s="14">
        <v>3680</v>
      </c>
      <c r="G3324">
        <v>3519</v>
      </c>
      <c r="H3324">
        <v>3392</v>
      </c>
      <c r="I3324">
        <v>3299</v>
      </c>
      <c r="J3324">
        <v>3215</v>
      </c>
      <c r="K3324">
        <v>3142</v>
      </c>
      <c r="L3324">
        <v>3059</v>
      </c>
    </row>
    <row r="3325" spans="1:12" ht="63.75" thickBot="1">
      <c r="A3325" s="10" t="s">
        <v>19</v>
      </c>
      <c r="B3325" s="16"/>
      <c r="C3325" s="12">
        <f t="shared" ref="C3325:L3325" si="569">(C3324-B3324)/B3324</f>
        <v>-3.4848128090416763E-2</v>
      </c>
      <c r="D3325" s="12">
        <f t="shared" si="569"/>
        <v>-3.561844352281044E-2</v>
      </c>
      <c r="E3325" s="12">
        <f t="shared" si="569"/>
        <v>-3.5922084492790288E-2</v>
      </c>
      <c r="F3325" s="12">
        <f t="shared" si="569"/>
        <v>-3.4374180005247966E-2</v>
      </c>
      <c r="G3325" s="12">
        <f t="shared" si="569"/>
        <v>-4.3749999999999997E-2</v>
      </c>
      <c r="H3325" s="12">
        <f t="shared" si="569"/>
        <v>-3.6089798238135837E-2</v>
      </c>
      <c r="I3325" s="12">
        <f t="shared" si="569"/>
        <v>-2.741745283018868E-2</v>
      </c>
      <c r="J3325" s="12">
        <f t="shared" si="569"/>
        <v>-2.5462261291300393E-2</v>
      </c>
      <c r="K3325" s="12">
        <f t="shared" si="569"/>
        <v>-2.2706065318818039E-2</v>
      </c>
      <c r="L3325" s="12">
        <f t="shared" si="569"/>
        <v>-2.6416295353278166E-2</v>
      </c>
    </row>
    <row r="3326" spans="1:12" ht="63.75" thickBot="1">
      <c r="A3326" s="10" t="s">
        <v>20</v>
      </c>
      <c r="B3326" s="16"/>
      <c r="C3326" s="17"/>
      <c r="D3326" s="17"/>
      <c r="E3326" s="17"/>
      <c r="F3326" s="17"/>
      <c r="G3326" s="12">
        <f t="shared" ref="G3326:L3326" si="570">(G3324-B3324)/B3324</f>
        <v>-0.17141511655286085</v>
      </c>
      <c r="H3326" s="12">
        <f t="shared" si="570"/>
        <v>-0.17248109294949987</v>
      </c>
      <c r="I3326" s="12">
        <f t="shared" si="570"/>
        <v>-0.16544396660763977</v>
      </c>
      <c r="J3326" s="12">
        <f t="shared" si="570"/>
        <v>-0.15638939910784572</v>
      </c>
      <c r="K3326" s="12">
        <f t="shared" si="570"/>
        <v>-0.14619565217391303</v>
      </c>
      <c r="L3326" s="12">
        <f t="shared" si="570"/>
        <v>-0.13071895424836602</v>
      </c>
    </row>
    <row r="3327" spans="1:12" ht="63.75" thickBot="1">
      <c r="A3327" s="10" t="s">
        <v>21</v>
      </c>
      <c r="B3327" s="16"/>
      <c r="C3327" s="17"/>
      <c r="D3327" s="17"/>
      <c r="E3327" s="17"/>
      <c r="F3327" s="17"/>
      <c r="G3327" s="12"/>
      <c r="H3327" s="12"/>
      <c r="I3327" s="12"/>
      <c r="J3327" s="12"/>
      <c r="K3327" s="12"/>
      <c r="L3327" s="12">
        <f>(L3324-B3324)/B3324</f>
        <v>-0.27972686602307512</v>
      </c>
    </row>
    <row r="3328" spans="1:12" ht="32.25" thickBot="1">
      <c r="A3328" s="10" t="s">
        <v>22</v>
      </c>
      <c r="B3328" s="12" t="e">
        <f t="shared" ref="B3328:L3328" si="571">B3320/B3324</f>
        <v>#VALUE!</v>
      </c>
      <c r="C3328" s="12">
        <f t="shared" si="571"/>
        <v>0.39351061234447426</v>
      </c>
      <c r="D3328" s="12">
        <f t="shared" si="571"/>
        <v>0.38527700480647609</v>
      </c>
      <c r="E3328" s="12">
        <f t="shared" si="571"/>
        <v>0.38782471792180528</v>
      </c>
      <c r="F3328" s="12" t="e">
        <f t="shared" si="571"/>
        <v>#VALUE!</v>
      </c>
      <c r="G3328" s="12">
        <f t="shared" si="571"/>
        <v>0.38505257175333901</v>
      </c>
      <c r="H3328" s="12" t="e">
        <f t="shared" si="571"/>
        <v>#VALUE!</v>
      </c>
      <c r="I3328" s="12">
        <f t="shared" si="571"/>
        <v>0.35253107002121853</v>
      </c>
      <c r="J3328" s="12" t="e">
        <f t="shared" si="571"/>
        <v>#VALUE!</v>
      </c>
      <c r="K3328" s="12">
        <f t="shared" si="571"/>
        <v>0.37046467218332274</v>
      </c>
      <c r="L3328" s="12">
        <f t="shared" si="571"/>
        <v>0.32298136645962733</v>
      </c>
    </row>
    <row r="3329" spans="1:13" ht="63">
      <c r="A3329" s="18" t="s">
        <v>23</v>
      </c>
      <c r="B3329" s="19"/>
      <c r="C3329" s="19" t="e">
        <f t="shared" ref="C3329:K3329" si="572">(C3328-B3328)</f>
        <v>#VALUE!</v>
      </c>
      <c r="D3329" s="19">
        <f t="shared" si="572"/>
        <v>-8.2336075379981777E-3</v>
      </c>
      <c r="E3329" s="19">
        <f t="shared" si="572"/>
        <v>2.5477131153291976E-3</v>
      </c>
      <c r="F3329" s="19" t="e">
        <f t="shared" si="572"/>
        <v>#VALUE!</v>
      </c>
      <c r="G3329" s="19" t="e">
        <f t="shared" si="572"/>
        <v>#VALUE!</v>
      </c>
      <c r="H3329" s="19" t="e">
        <f t="shared" si="572"/>
        <v>#VALUE!</v>
      </c>
      <c r="I3329" s="19" t="e">
        <f t="shared" si="572"/>
        <v>#VALUE!</v>
      </c>
      <c r="J3329" s="19" t="e">
        <f t="shared" si="572"/>
        <v>#VALUE!</v>
      </c>
      <c r="K3329" s="19" t="e">
        <f t="shared" si="572"/>
        <v>#VALUE!</v>
      </c>
      <c r="L3329" s="19">
        <f>(L3328-K3328)</f>
        <v>-4.7483305723695413E-2</v>
      </c>
    </row>
    <row r="3330" spans="1:13" ht="63">
      <c r="A3330" s="18" t="s">
        <v>24</v>
      </c>
      <c r="B3330" s="19"/>
      <c r="C3330" s="19"/>
      <c r="D3330" s="19"/>
      <c r="E3330" s="19"/>
      <c r="F3330" s="19"/>
      <c r="G3330" s="19" t="e">
        <f>G3328-B3328</f>
        <v>#VALUE!</v>
      </c>
      <c r="H3330" s="19" t="e">
        <f t="shared" ref="H3330:K3330" si="573">H3328-C3328</f>
        <v>#VALUE!</v>
      </c>
      <c r="I3330" s="19">
        <f t="shared" si="573"/>
        <v>-3.2745934785257558E-2</v>
      </c>
      <c r="J3330" s="19" t="e">
        <f t="shared" si="573"/>
        <v>#VALUE!</v>
      </c>
      <c r="K3330" s="19" t="e">
        <f t="shared" si="573"/>
        <v>#VALUE!</v>
      </c>
      <c r="L3330" s="19">
        <f>L3328-G3328</f>
        <v>-6.2071205293711684E-2</v>
      </c>
    </row>
    <row r="3331" spans="1:13" ht="63">
      <c r="A3331" s="18" t="s">
        <v>25</v>
      </c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 t="e">
        <f>L3328-B3328</f>
        <v>#VALUE!</v>
      </c>
    </row>
    <row r="3333" spans="1:13" ht="15.75">
      <c r="A3333" s="21" t="s">
        <v>205</v>
      </c>
      <c r="B3333" s="21"/>
      <c r="C3333" s="21"/>
      <c r="D3333" s="21"/>
      <c r="E3333" s="21"/>
      <c r="F3333" s="21"/>
      <c r="G3333" s="22"/>
      <c r="H3333" s="22"/>
      <c r="I3333" s="22"/>
      <c r="J3333" s="22"/>
      <c r="K3333" s="22"/>
      <c r="L3333" s="22"/>
      <c r="M3333" s="23"/>
    </row>
    <row r="3334" spans="1:13" ht="16.5" thickBot="1">
      <c r="A3334" s="24"/>
      <c r="B3334" s="22"/>
      <c r="C3334" s="22"/>
      <c r="D3334" s="22"/>
      <c r="E3334" s="22"/>
      <c r="F3334" s="22"/>
      <c r="G3334" s="22"/>
      <c r="H3334" s="22"/>
      <c r="I3334" s="22"/>
      <c r="J3334" s="22"/>
      <c r="K3334" s="22"/>
      <c r="L3334" s="22"/>
      <c r="M3334" s="23"/>
    </row>
    <row r="3335" spans="1:13" ht="32.25" thickBot="1">
      <c r="A3335" s="57" t="s">
        <v>27</v>
      </c>
      <c r="B3335" s="4" t="s">
        <v>52</v>
      </c>
      <c r="C3335" s="4" t="s">
        <v>53</v>
      </c>
      <c r="D3335" s="4" t="s">
        <v>54</v>
      </c>
      <c r="E3335" s="4" t="s">
        <v>55</v>
      </c>
      <c r="F3335" s="4" t="s">
        <v>56</v>
      </c>
      <c r="G3335" s="4" t="s">
        <v>57</v>
      </c>
      <c r="H3335" s="4" t="s">
        <v>58</v>
      </c>
      <c r="I3335" s="4" t="s">
        <v>59</v>
      </c>
      <c r="J3335" s="4" t="s">
        <v>60</v>
      </c>
      <c r="K3335" s="4" t="s">
        <v>61</v>
      </c>
      <c r="L3335" s="4" t="s">
        <v>62</v>
      </c>
      <c r="M3335" s="58" t="s">
        <v>28</v>
      </c>
    </row>
    <row r="3336" spans="1:13" ht="16.5" thickBot="1">
      <c r="A3336" s="28" t="s">
        <v>29</v>
      </c>
      <c r="B3336" s="29" t="s">
        <v>47</v>
      </c>
      <c r="C3336" s="29"/>
      <c r="D3336" s="29" t="e">
        <f>-D3306</f>
        <v>#VALUE!</v>
      </c>
      <c r="E3336" s="29"/>
      <c r="F3336" s="29"/>
      <c r="G3336" s="29"/>
      <c r="H3336" s="29"/>
      <c r="I3336" s="29"/>
      <c r="J3336" s="29"/>
      <c r="K3336" s="29"/>
      <c r="L3336" s="29"/>
      <c r="M3336" s="6" t="s">
        <v>243</v>
      </c>
    </row>
    <row r="3337" spans="1:13" ht="16.5" thickBot="1">
      <c r="A3337" s="28" t="s">
        <v>30</v>
      </c>
      <c r="B3337" s="59" t="s">
        <v>43</v>
      </c>
      <c r="C3337" s="34"/>
      <c r="D3337" s="34"/>
      <c r="E3337" s="34" t="e">
        <f t="shared" ref="E3337:E3348" si="574">D3306-E3307</f>
        <v>#VALUE!</v>
      </c>
      <c r="F3337" s="34"/>
      <c r="G3337" s="34"/>
      <c r="H3337" s="34"/>
      <c r="I3337" s="34"/>
      <c r="J3337" s="34"/>
      <c r="K3337" s="34"/>
      <c r="L3337" s="34"/>
      <c r="M3337" s="6" t="s">
        <v>243</v>
      </c>
    </row>
    <row r="3338" spans="1:13" ht="16.5" thickBot="1">
      <c r="A3338" s="28" t="s">
        <v>31</v>
      </c>
      <c r="B3338" s="59" t="s">
        <v>43</v>
      </c>
      <c r="C3338" s="34"/>
      <c r="D3338" s="34"/>
      <c r="E3338" s="34"/>
      <c r="F3338" s="34"/>
      <c r="G3338" s="34"/>
      <c r="H3338" s="34"/>
      <c r="I3338" s="34"/>
      <c r="J3338" s="34"/>
      <c r="K3338" s="34"/>
      <c r="L3338" s="34"/>
      <c r="M3338" s="32"/>
    </row>
    <row r="3339" spans="1:13" ht="16.5" thickBot="1">
      <c r="A3339" s="28" t="s">
        <v>32</v>
      </c>
      <c r="B3339" s="59" t="s">
        <v>43</v>
      </c>
      <c r="C3339" s="34"/>
      <c r="D3339" s="34"/>
      <c r="E3339" s="34"/>
      <c r="F3339" s="34"/>
      <c r="G3339" s="34"/>
      <c r="H3339" s="34"/>
      <c r="I3339" s="34"/>
      <c r="J3339" s="34"/>
      <c r="K3339" s="34"/>
      <c r="L3339" s="34"/>
      <c r="M3339" s="32"/>
    </row>
    <row r="3340" spans="1:13" ht="16.5" thickBot="1">
      <c r="A3340" s="28" t="s">
        <v>33</v>
      </c>
      <c r="B3340" s="59" t="s">
        <v>43</v>
      </c>
      <c r="C3340" s="34"/>
      <c r="D3340" s="34"/>
      <c r="E3340" s="34"/>
      <c r="F3340" s="34">
        <f t="shared" ref="F3340:H3348" si="575">E3309-F3310</f>
        <v>-15</v>
      </c>
      <c r="G3340" s="34"/>
      <c r="H3340" s="34"/>
      <c r="I3340" s="34">
        <f t="shared" ref="I3340:L3348" si="576">H3309-I3310</f>
        <v>-68</v>
      </c>
      <c r="J3340" s="34">
        <f t="shared" si="576"/>
        <v>-61</v>
      </c>
      <c r="K3340" s="34">
        <f t="shared" si="576"/>
        <v>-41</v>
      </c>
      <c r="L3340" s="34">
        <f t="shared" si="576"/>
        <v>-85</v>
      </c>
      <c r="M3340" s="32">
        <v>-54</v>
      </c>
    </row>
    <row r="3341" spans="1:13" ht="16.5" thickBot="1">
      <c r="A3341" s="28" t="s">
        <v>34</v>
      </c>
      <c r="B3341" s="59" t="s">
        <v>43</v>
      </c>
      <c r="C3341" s="34">
        <f t="shared" ref="C3341:D3348" si="577">B3310-C3311</f>
        <v>-263</v>
      </c>
      <c r="D3341" s="34">
        <f t="shared" si="577"/>
        <v>-249</v>
      </c>
      <c r="E3341" s="34">
        <f t="shared" si="574"/>
        <v>-273</v>
      </c>
      <c r="F3341" s="34">
        <f t="shared" si="575"/>
        <v>-242</v>
      </c>
      <c r="G3341" s="34">
        <f t="shared" si="575"/>
        <v>-207</v>
      </c>
      <c r="H3341" s="34">
        <f t="shared" si="575"/>
        <v>-178</v>
      </c>
      <c r="I3341" s="34">
        <f t="shared" si="576"/>
        <v>-177</v>
      </c>
      <c r="J3341" s="34">
        <f t="shared" si="576"/>
        <v>-135</v>
      </c>
      <c r="K3341" s="34">
        <f t="shared" si="576"/>
        <v>-145</v>
      </c>
      <c r="L3341" s="34">
        <f t="shared" si="576"/>
        <v>-114</v>
      </c>
      <c r="M3341" s="32">
        <v>-198.3</v>
      </c>
    </row>
    <row r="3342" spans="1:13" ht="16.5" thickBot="1">
      <c r="A3342" s="28" t="s">
        <v>35</v>
      </c>
      <c r="B3342" s="59" t="s">
        <v>43</v>
      </c>
      <c r="C3342" s="34">
        <f t="shared" si="577"/>
        <v>11</v>
      </c>
      <c r="D3342" s="34">
        <f t="shared" si="577"/>
        <v>-7</v>
      </c>
      <c r="E3342" s="34">
        <f t="shared" si="574"/>
        <v>0</v>
      </c>
      <c r="F3342" s="34">
        <f t="shared" si="575"/>
        <v>-7</v>
      </c>
      <c r="G3342" s="34">
        <f t="shared" si="575"/>
        <v>-10</v>
      </c>
      <c r="H3342" s="34">
        <f t="shared" si="575"/>
        <v>-4</v>
      </c>
      <c r="I3342" s="34">
        <f t="shared" si="576"/>
        <v>-24</v>
      </c>
      <c r="J3342" s="34">
        <f t="shared" si="576"/>
        <v>-36</v>
      </c>
      <c r="K3342" s="34">
        <f t="shared" si="576"/>
        <v>2</v>
      </c>
      <c r="L3342" s="34">
        <f t="shared" si="576"/>
        <v>16</v>
      </c>
      <c r="M3342" s="32">
        <v>-5.9</v>
      </c>
    </row>
    <row r="3343" spans="1:13" ht="16.5" thickBot="1">
      <c r="A3343" s="28" t="s">
        <v>36</v>
      </c>
      <c r="B3343" s="59" t="s">
        <v>43</v>
      </c>
      <c r="C3343" s="34">
        <f t="shared" si="577"/>
        <v>0</v>
      </c>
      <c r="D3343" s="34">
        <f t="shared" si="577"/>
        <v>8</v>
      </c>
      <c r="E3343" s="34">
        <f t="shared" si="574"/>
        <v>-1</v>
      </c>
      <c r="F3343" s="34">
        <f t="shared" si="575"/>
        <v>-16</v>
      </c>
      <c r="G3343" s="34">
        <f t="shared" si="575"/>
        <v>2</v>
      </c>
      <c r="H3343" s="34">
        <f t="shared" si="575"/>
        <v>-5</v>
      </c>
      <c r="I3343" s="34">
        <f t="shared" si="576"/>
        <v>49</v>
      </c>
      <c r="J3343" s="34">
        <f t="shared" si="576"/>
        <v>-7</v>
      </c>
      <c r="K3343" s="34">
        <f t="shared" si="576"/>
        <v>-8</v>
      </c>
      <c r="L3343" s="34">
        <f t="shared" si="576"/>
        <v>10</v>
      </c>
      <c r="M3343" s="32">
        <v>3.2</v>
      </c>
    </row>
    <row r="3344" spans="1:13" ht="16.5" thickBot="1">
      <c r="A3344" s="28" t="s">
        <v>37</v>
      </c>
      <c r="B3344" s="59" t="s">
        <v>43</v>
      </c>
      <c r="C3344" s="34">
        <f t="shared" si="577"/>
        <v>27</v>
      </c>
      <c r="D3344" s="34">
        <f t="shared" si="577"/>
        <v>14</v>
      </c>
      <c r="E3344" s="34">
        <f t="shared" si="574"/>
        <v>41</v>
      </c>
      <c r="F3344" s="34">
        <f t="shared" si="575"/>
        <v>43</v>
      </c>
      <c r="G3344" s="34">
        <f t="shared" si="575"/>
        <v>14</v>
      </c>
      <c r="H3344" s="34">
        <f t="shared" si="575"/>
        <v>46</v>
      </c>
      <c r="I3344" s="34">
        <f t="shared" si="576"/>
        <v>46</v>
      </c>
      <c r="J3344" s="34">
        <f t="shared" si="576"/>
        <v>6</v>
      </c>
      <c r="K3344" s="34">
        <f t="shared" si="576"/>
        <v>46</v>
      </c>
      <c r="L3344" s="34">
        <f t="shared" si="576"/>
        <v>78</v>
      </c>
      <c r="M3344" s="32">
        <v>36.1</v>
      </c>
    </row>
    <row r="3345" spans="1:13" ht="16.5" thickBot="1">
      <c r="A3345" s="28" t="s">
        <v>38</v>
      </c>
      <c r="B3345" s="59" t="s">
        <v>43</v>
      </c>
      <c r="C3345" s="34">
        <f t="shared" si="577"/>
        <v>126</v>
      </c>
      <c r="D3345" s="34">
        <f t="shared" si="577"/>
        <v>122</v>
      </c>
      <c r="E3345" s="34">
        <f t="shared" si="574"/>
        <v>111</v>
      </c>
      <c r="F3345" s="34">
        <f t="shared" si="575"/>
        <v>97</v>
      </c>
      <c r="G3345" s="34">
        <f t="shared" si="575"/>
        <v>77</v>
      </c>
      <c r="H3345" s="34">
        <f t="shared" si="575"/>
        <v>87</v>
      </c>
      <c r="I3345" s="34">
        <f t="shared" si="576"/>
        <v>82</v>
      </c>
      <c r="J3345" s="34">
        <f t="shared" si="576"/>
        <v>84</v>
      </c>
      <c r="K3345" s="34">
        <f t="shared" si="576"/>
        <v>39</v>
      </c>
      <c r="L3345" s="34">
        <f t="shared" si="576"/>
        <v>45</v>
      </c>
      <c r="M3345" s="32">
        <v>87</v>
      </c>
    </row>
    <row r="3346" spans="1:13" ht="16.5" thickBot="1">
      <c r="A3346" s="28" t="s">
        <v>39</v>
      </c>
      <c r="B3346" s="59" t="s">
        <v>43</v>
      </c>
      <c r="C3346" s="34">
        <f t="shared" si="577"/>
        <v>61</v>
      </c>
      <c r="D3346" s="34">
        <f t="shared" si="577"/>
        <v>67</v>
      </c>
      <c r="E3346" s="34">
        <f t="shared" si="574"/>
        <v>50</v>
      </c>
      <c r="F3346" s="34">
        <f t="shared" si="575"/>
        <v>74</v>
      </c>
      <c r="G3346" s="34">
        <f t="shared" si="575"/>
        <v>50</v>
      </c>
      <c r="H3346" s="34">
        <f t="shared" si="575"/>
        <v>64</v>
      </c>
      <c r="I3346" s="34">
        <f t="shared" si="576"/>
        <v>62</v>
      </c>
      <c r="J3346" s="34">
        <f t="shared" si="576"/>
        <v>48</v>
      </c>
      <c r="K3346" s="34">
        <f t="shared" si="576"/>
        <v>39</v>
      </c>
      <c r="L3346" s="34">
        <f t="shared" si="576"/>
        <v>79</v>
      </c>
      <c r="M3346" s="32">
        <v>59.4</v>
      </c>
    </row>
    <row r="3347" spans="1:13" ht="16.5" thickBot="1">
      <c r="A3347" s="28" t="s">
        <v>40</v>
      </c>
      <c r="B3347" s="59" t="s">
        <v>43</v>
      </c>
      <c r="C3347" s="34">
        <f t="shared" si="577"/>
        <v>33</v>
      </c>
      <c r="D3347" s="34">
        <f t="shared" si="577"/>
        <v>45</v>
      </c>
      <c r="E3347" s="34">
        <f t="shared" si="574"/>
        <v>37</v>
      </c>
      <c r="F3347" s="34">
        <f t="shared" si="575"/>
        <v>23</v>
      </c>
      <c r="G3347" s="34">
        <f t="shared" si="575"/>
        <v>39</v>
      </c>
      <c r="H3347" s="34">
        <f t="shared" si="575"/>
        <v>16</v>
      </c>
      <c r="I3347" s="34">
        <f t="shared" si="576"/>
        <v>27</v>
      </c>
      <c r="J3347" s="34">
        <f t="shared" si="576"/>
        <v>33</v>
      </c>
      <c r="K3347" s="34">
        <f t="shared" si="576"/>
        <v>26</v>
      </c>
      <c r="L3347" s="34">
        <f t="shared" si="576"/>
        <v>35</v>
      </c>
      <c r="M3347" s="32">
        <v>31.4</v>
      </c>
    </row>
    <row r="3348" spans="1:13" ht="16.5" thickBot="1">
      <c r="A3348" s="33" t="s">
        <v>41</v>
      </c>
      <c r="B3348" s="60" t="s">
        <v>43</v>
      </c>
      <c r="C3348" s="34">
        <f t="shared" si="577"/>
        <v>77</v>
      </c>
      <c r="D3348" s="34" t="e">
        <f t="shared" si="577"/>
        <v>#VALUE!</v>
      </c>
      <c r="E3348" s="34">
        <f t="shared" si="574"/>
        <v>72</v>
      </c>
      <c r="F3348" s="34">
        <f t="shared" si="575"/>
        <v>72</v>
      </c>
      <c r="G3348" s="34">
        <f t="shared" si="575"/>
        <v>74</v>
      </c>
      <c r="H3348" s="34" t="e">
        <f t="shared" si="575"/>
        <v>#VALUE!</v>
      </c>
      <c r="I3348" s="34">
        <f t="shared" si="576"/>
        <v>64</v>
      </c>
      <c r="J3348" s="34" t="e">
        <f t="shared" si="576"/>
        <v>#VALUE!</v>
      </c>
      <c r="K3348" s="34">
        <f t="shared" si="576"/>
        <v>33</v>
      </c>
      <c r="L3348" s="34">
        <f>K3317-L3318</f>
        <v>76</v>
      </c>
      <c r="M3348" s="35">
        <v>67.099999999999994</v>
      </c>
    </row>
    <row r="3349" spans="1:13" ht="17.25" thickTop="1" thickBot="1">
      <c r="A3349" s="37" t="s">
        <v>42</v>
      </c>
      <c r="B3349" s="38" t="s">
        <v>43</v>
      </c>
      <c r="C3349" s="39" t="s">
        <v>47</v>
      </c>
      <c r="D3349" s="39" t="s">
        <v>47</v>
      </c>
      <c r="E3349" s="39" t="s">
        <v>47</v>
      </c>
      <c r="F3349" s="39" t="s">
        <v>47</v>
      </c>
      <c r="G3349" s="39">
        <f t="shared" ref="G3349:L3349" si="578">B3313-G3318</f>
        <v>296</v>
      </c>
      <c r="H3349" s="39" t="e">
        <f t="shared" si="578"/>
        <v>#VALUE!</v>
      </c>
      <c r="I3349" s="39">
        <f t="shared" si="578"/>
        <v>268</v>
      </c>
      <c r="J3349" s="39" t="e">
        <f t="shared" si="578"/>
        <v>#VALUE!</v>
      </c>
      <c r="K3349" s="39">
        <f t="shared" si="578"/>
        <v>229</v>
      </c>
      <c r="L3349" s="39">
        <f t="shared" si="578"/>
        <v>278</v>
      </c>
      <c r="M3349" s="40">
        <v>274.33333333333331</v>
      </c>
    </row>
    <row r="3350" spans="1:13" ht="15.75">
      <c r="A3350" s="41"/>
      <c r="B3350" s="42"/>
      <c r="C3350" s="43"/>
      <c r="D3350" s="43"/>
      <c r="E3350" s="43"/>
      <c r="F3350" s="43"/>
      <c r="G3350" s="43"/>
      <c r="H3350" s="44"/>
      <c r="I3350" s="44"/>
      <c r="J3350" s="44"/>
      <c r="K3350" s="44"/>
      <c r="L3350" s="44"/>
      <c r="M3350" s="43"/>
    </row>
    <row r="3351" spans="1:13" ht="15.75">
      <c r="A3351" s="61"/>
      <c r="B3351" s="62"/>
      <c r="C3351" s="63"/>
      <c r="D3351" s="63"/>
      <c r="E3351" s="63"/>
      <c r="F3351" s="63"/>
      <c r="G3351" s="63"/>
      <c r="H3351" s="63"/>
      <c r="I3351" s="63"/>
      <c r="J3351" s="63"/>
      <c r="K3351" s="63"/>
      <c r="L3351" s="63"/>
      <c r="M3351" s="63"/>
    </row>
    <row r="3352" spans="1:13" ht="15.75">
      <c r="A3352" s="21" t="s">
        <v>206</v>
      </c>
      <c r="B3352" s="21"/>
      <c r="C3352" s="21"/>
      <c r="D3352" s="21"/>
      <c r="E3352" s="21"/>
      <c r="F3352" s="21"/>
      <c r="G3352" s="21"/>
      <c r="H3352" s="22"/>
      <c r="I3352" s="22"/>
      <c r="J3352" s="22"/>
      <c r="K3352" s="22"/>
      <c r="L3352" s="22"/>
      <c r="M3352" s="23"/>
    </row>
    <row r="3353" spans="1:13" ht="16.5" thickBot="1">
      <c r="A3353" s="24"/>
      <c r="B3353" s="22"/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  <c r="M3353" s="23"/>
    </row>
    <row r="3354" spans="1:13" ht="32.25" thickBot="1">
      <c r="A3354" s="3" t="s">
        <v>27</v>
      </c>
      <c r="B3354" s="4" t="s">
        <v>52</v>
      </c>
      <c r="C3354" s="4" t="s">
        <v>53</v>
      </c>
      <c r="D3354" s="4" t="s">
        <v>54</v>
      </c>
      <c r="E3354" s="4" t="s">
        <v>55</v>
      </c>
      <c r="F3354" s="4" t="s">
        <v>56</v>
      </c>
      <c r="G3354" s="4" t="s">
        <v>57</v>
      </c>
      <c r="H3354" s="4" t="s">
        <v>58</v>
      </c>
      <c r="I3354" s="4" t="s">
        <v>59</v>
      </c>
      <c r="J3354" s="4" t="s">
        <v>60</v>
      </c>
      <c r="K3354" s="4" t="s">
        <v>61</v>
      </c>
      <c r="L3354" s="4" t="s">
        <v>62</v>
      </c>
      <c r="M3354" s="58" t="s">
        <v>28</v>
      </c>
    </row>
    <row r="3355" spans="1:13" ht="16.5" thickBot="1">
      <c r="A3355" s="28" t="s">
        <v>30</v>
      </c>
      <c r="B3355" s="47" t="s">
        <v>47</v>
      </c>
      <c r="C3355" s="48"/>
      <c r="D3355" s="48"/>
      <c r="E3355" s="48" t="e">
        <f t="shared" ref="E3355:F3366" si="579">(D3306-E3307)/D3306</f>
        <v>#VALUE!</v>
      </c>
      <c r="F3355" s="48"/>
      <c r="G3355" s="48"/>
      <c r="H3355" s="48"/>
      <c r="I3355" s="48"/>
      <c r="J3355" s="48"/>
      <c r="K3355" s="48"/>
      <c r="L3355" s="48"/>
      <c r="M3355" s="6" t="s">
        <v>243</v>
      </c>
    </row>
    <row r="3356" spans="1:13" ht="16.5" thickBot="1">
      <c r="A3356" s="28" t="s">
        <v>31</v>
      </c>
      <c r="B3356" s="47" t="s">
        <v>47</v>
      </c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  <c r="M3356" s="49"/>
    </row>
    <row r="3357" spans="1:13" ht="16.5" thickBot="1">
      <c r="A3357" s="28" t="s">
        <v>32</v>
      </c>
      <c r="B3357" s="47" t="s">
        <v>47</v>
      </c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  <c r="M3357" s="49"/>
    </row>
    <row r="3358" spans="1:13" ht="16.5" thickBot="1">
      <c r="A3358" s="28" t="s">
        <v>33</v>
      </c>
      <c r="B3358" s="47" t="s">
        <v>47</v>
      </c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  <c r="M3358" s="49"/>
    </row>
    <row r="3359" spans="1:13" ht="16.5" thickBot="1">
      <c r="A3359" s="28" t="s">
        <v>34</v>
      </c>
      <c r="B3359" s="47" t="s">
        <v>47</v>
      </c>
      <c r="C3359" s="48"/>
      <c r="D3359" s="48"/>
      <c r="E3359" s="48"/>
      <c r="F3359" s="48"/>
      <c r="G3359" s="48">
        <f t="shared" ref="G3359:I3366" si="580">(F3310-G3311)/F3310</f>
        <v>-13.8</v>
      </c>
      <c r="H3359" s="48"/>
      <c r="I3359" s="48"/>
      <c r="J3359" s="48">
        <f t="shared" ref="J3359:L3366" si="581">(I3310-J3311)/I3310</f>
        <v>-1.9852941176470589</v>
      </c>
      <c r="K3359" s="48">
        <f t="shared" si="581"/>
        <v>-2.377049180327869</v>
      </c>
      <c r="L3359" s="48">
        <f t="shared" si="581"/>
        <v>-2.7804878048780486</v>
      </c>
      <c r="M3359" s="49">
        <v>-5.2357077757132444</v>
      </c>
    </row>
    <row r="3360" spans="1:13" ht="16.5" thickBot="1">
      <c r="A3360" s="28" t="s">
        <v>35</v>
      </c>
      <c r="B3360" s="47" t="s">
        <v>47</v>
      </c>
      <c r="C3360" s="48">
        <f t="shared" ref="C3360:D3366" si="582">(B3311-C3312)/B3311</f>
        <v>3.6303630363036306E-2</v>
      </c>
      <c r="D3360" s="48">
        <f t="shared" si="582"/>
        <v>-2.6615969581749048E-2</v>
      </c>
      <c r="E3360" s="48">
        <f t="shared" si="579"/>
        <v>0</v>
      </c>
      <c r="F3360" s="48">
        <f t="shared" si="579"/>
        <v>-2.564102564102564E-2</v>
      </c>
      <c r="G3360" s="48">
        <f t="shared" si="580"/>
        <v>-4.1322314049586778E-2</v>
      </c>
      <c r="H3360" s="48">
        <f t="shared" si="580"/>
        <v>-1.8018018018018018E-2</v>
      </c>
      <c r="I3360" s="48">
        <f t="shared" si="580"/>
        <v>-0.1348314606741573</v>
      </c>
      <c r="J3360" s="48">
        <f t="shared" si="581"/>
        <v>-0.20338983050847459</v>
      </c>
      <c r="K3360" s="48">
        <f t="shared" si="581"/>
        <v>9.852216748768473E-3</v>
      </c>
      <c r="L3360" s="48">
        <f t="shared" si="581"/>
        <v>7.7669902912621352E-2</v>
      </c>
      <c r="M3360" s="49">
        <v>-3.2599286844858522E-2</v>
      </c>
    </row>
    <row r="3361" spans="1:13" ht="16.5" thickBot="1">
      <c r="A3361" s="28" t="s">
        <v>36</v>
      </c>
      <c r="B3361" s="47" t="s">
        <v>47</v>
      </c>
      <c r="C3361" s="48">
        <f t="shared" si="582"/>
        <v>0</v>
      </c>
      <c r="D3361" s="48">
        <f t="shared" si="582"/>
        <v>2.7397260273972601E-2</v>
      </c>
      <c r="E3361" s="48">
        <f t="shared" si="579"/>
        <v>-3.7037037037037038E-3</v>
      </c>
      <c r="F3361" s="48">
        <f t="shared" si="579"/>
        <v>-6.4257028112449793E-2</v>
      </c>
      <c r="G3361" s="48">
        <f t="shared" si="580"/>
        <v>7.1428571428571426E-3</v>
      </c>
      <c r="H3361" s="48">
        <f t="shared" si="580"/>
        <v>-1.984126984126984E-2</v>
      </c>
      <c r="I3361" s="48">
        <f t="shared" si="580"/>
        <v>0.2168141592920354</v>
      </c>
      <c r="J3361" s="48">
        <f t="shared" si="581"/>
        <v>-3.4653465346534656E-2</v>
      </c>
      <c r="K3361" s="48">
        <f t="shared" si="581"/>
        <v>-3.7558685446009391E-2</v>
      </c>
      <c r="L3361" s="48">
        <f t="shared" si="581"/>
        <v>4.975124378109453E-2</v>
      </c>
      <c r="M3361" s="49">
        <v>1.4109136803999231E-2</v>
      </c>
    </row>
    <row r="3362" spans="1:13" ht="16.5" thickBot="1">
      <c r="A3362" s="28" t="s">
        <v>37</v>
      </c>
      <c r="B3362" s="47" t="s">
        <v>47</v>
      </c>
      <c r="C3362" s="48">
        <f t="shared" si="582"/>
        <v>8.2822085889570546E-2</v>
      </c>
      <c r="D3362" s="48">
        <f t="shared" si="582"/>
        <v>4.472843450479233E-2</v>
      </c>
      <c r="E3362" s="48">
        <f t="shared" si="579"/>
        <v>0.14436619718309859</v>
      </c>
      <c r="F3362" s="48">
        <f t="shared" si="579"/>
        <v>0.15867158671586715</v>
      </c>
      <c r="G3362" s="48">
        <f t="shared" si="580"/>
        <v>5.2830188679245285E-2</v>
      </c>
      <c r="H3362" s="48">
        <f t="shared" si="580"/>
        <v>0.16546762589928057</v>
      </c>
      <c r="I3362" s="48">
        <f t="shared" si="580"/>
        <v>0.17898832684824903</v>
      </c>
      <c r="J3362" s="48">
        <f t="shared" si="581"/>
        <v>3.3898305084745763E-2</v>
      </c>
      <c r="K3362" s="48">
        <f t="shared" si="581"/>
        <v>0.22009569377990432</v>
      </c>
      <c r="L3362" s="48">
        <f t="shared" si="581"/>
        <v>0.35294117647058826</v>
      </c>
      <c r="M3362" s="49">
        <v>0.14348096210553418</v>
      </c>
    </row>
    <row r="3363" spans="1:13" ht="16.5" thickBot="1">
      <c r="A3363" s="28" t="s">
        <v>38</v>
      </c>
      <c r="B3363" s="47" t="s">
        <v>47</v>
      </c>
      <c r="C3363" s="48">
        <f t="shared" si="582"/>
        <v>0.38532110091743121</v>
      </c>
      <c r="D3363" s="48">
        <f t="shared" si="582"/>
        <v>0.40802675585284282</v>
      </c>
      <c r="E3363" s="48">
        <f t="shared" si="579"/>
        <v>0.37123745819397991</v>
      </c>
      <c r="F3363" s="48">
        <f t="shared" si="579"/>
        <v>0.3991769547325103</v>
      </c>
      <c r="G3363" s="48">
        <f t="shared" si="580"/>
        <v>0.33771929824561403</v>
      </c>
      <c r="H3363" s="48">
        <f t="shared" si="580"/>
        <v>0.34661354581673309</v>
      </c>
      <c r="I3363" s="48">
        <f t="shared" si="580"/>
        <v>0.35344827586206895</v>
      </c>
      <c r="J3363" s="48">
        <f t="shared" si="581"/>
        <v>0.3981042654028436</v>
      </c>
      <c r="K3363" s="48">
        <f t="shared" si="581"/>
        <v>0.22807017543859648</v>
      </c>
      <c r="L3363" s="48">
        <f t="shared" si="581"/>
        <v>0.27607361963190186</v>
      </c>
      <c r="M3363" s="49">
        <v>0.35037914500945228</v>
      </c>
    </row>
    <row r="3364" spans="1:13" ht="16.5" thickBot="1">
      <c r="A3364" s="28" t="s">
        <v>39</v>
      </c>
      <c r="B3364" s="47" t="s">
        <v>47</v>
      </c>
      <c r="C3364" s="48">
        <f t="shared" si="582"/>
        <v>0.29326923076923078</v>
      </c>
      <c r="D3364" s="48">
        <f t="shared" si="582"/>
        <v>0.33333333333333331</v>
      </c>
      <c r="E3364" s="48">
        <f t="shared" si="579"/>
        <v>0.2824858757062147</v>
      </c>
      <c r="F3364" s="48">
        <f t="shared" si="579"/>
        <v>0.39361702127659576</v>
      </c>
      <c r="G3364" s="48">
        <f t="shared" si="580"/>
        <v>0.34246575342465752</v>
      </c>
      <c r="H3364" s="48">
        <f t="shared" si="580"/>
        <v>0.42384105960264901</v>
      </c>
      <c r="I3364" s="48">
        <f t="shared" si="580"/>
        <v>0.37804878048780488</v>
      </c>
      <c r="J3364" s="48">
        <f t="shared" si="581"/>
        <v>0.32</v>
      </c>
      <c r="K3364" s="48">
        <f t="shared" si="581"/>
        <v>0.30708661417322836</v>
      </c>
      <c r="L3364" s="48">
        <f t="shared" si="581"/>
        <v>0.59848484848484851</v>
      </c>
      <c r="M3364" s="49">
        <v>0.36726325172585628</v>
      </c>
    </row>
    <row r="3365" spans="1:13" ht="16.5" thickBot="1">
      <c r="A3365" s="28" t="s">
        <v>40</v>
      </c>
      <c r="B3365" s="47" t="s">
        <v>47</v>
      </c>
      <c r="C3365" s="48">
        <f t="shared" si="582"/>
        <v>0.28448275862068967</v>
      </c>
      <c r="D3365" s="48">
        <f t="shared" si="582"/>
        <v>0.30612244897959184</v>
      </c>
      <c r="E3365" s="48">
        <f t="shared" si="579"/>
        <v>0.27611940298507465</v>
      </c>
      <c r="F3365" s="48">
        <f t="shared" si="579"/>
        <v>0.18110236220472442</v>
      </c>
      <c r="G3365" s="48">
        <f t="shared" si="580"/>
        <v>0.34210526315789475</v>
      </c>
      <c r="H3365" s="48">
        <f t="shared" si="580"/>
        <v>0.16666666666666666</v>
      </c>
      <c r="I3365" s="48">
        <f t="shared" si="580"/>
        <v>0.31034482758620691</v>
      </c>
      <c r="J3365" s="48">
        <f t="shared" si="581"/>
        <v>0.3235294117647059</v>
      </c>
      <c r="K3365" s="48">
        <f t="shared" si="581"/>
        <v>0.25490196078431371</v>
      </c>
      <c r="L3365" s="48">
        <f t="shared" si="581"/>
        <v>0.39772727272727271</v>
      </c>
      <c r="M3365" s="49">
        <v>0.28431023754771412</v>
      </c>
    </row>
    <row r="3366" spans="1:13" ht="16.5" thickBot="1">
      <c r="A3366" s="33" t="s">
        <v>41</v>
      </c>
      <c r="B3366" s="47" t="s">
        <v>47</v>
      </c>
      <c r="C3366" s="48">
        <f t="shared" si="582"/>
        <v>0.83695652173913049</v>
      </c>
      <c r="D3366" s="48" t="e">
        <f t="shared" si="582"/>
        <v>#VALUE!</v>
      </c>
      <c r="E3366" s="48">
        <f t="shared" si="579"/>
        <v>0.70588235294117652</v>
      </c>
      <c r="F3366" s="48">
        <f t="shared" si="579"/>
        <v>0.74226804123711343</v>
      </c>
      <c r="G3366" s="48">
        <f t="shared" si="580"/>
        <v>0.71153846153846156</v>
      </c>
      <c r="H3366" s="48" t="e">
        <f t="shared" si="580"/>
        <v>#VALUE!</v>
      </c>
      <c r="I3366" s="48">
        <f t="shared" si="580"/>
        <v>0.8</v>
      </c>
      <c r="J3366" s="48" t="e">
        <f t="shared" si="581"/>
        <v>#VALUE!</v>
      </c>
      <c r="K3366" s="48">
        <f t="shared" si="581"/>
        <v>0.47826086956521741</v>
      </c>
      <c r="L3366" s="48">
        <f>(K3317-L3318)/K3317</f>
        <v>1</v>
      </c>
      <c r="M3366" s="49">
        <v>0.80759504237279278</v>
      </c>
    </row>
    <row r="3367" spans="1:13" ht="17.25" thickTop="1" thickBot="1">
      <c r="A3367" s="64" t="s">
        <v>42</v>
      </c>
      <c r="B3367" s="51"/>
      <c r="C3367" s="51"/>
      <c r="D3367" s="51"/>
      <c r="E3367" s="51"/>
      <c r="F3367" s="51"/>
      <c r="G3367" s="51">
        <f t="shared" ref="G3367:L3367" si="583">(B3313-G3318)/B3313</f>
        <v>0.90797546012269936</v>
      </c>
      <c r="H3367" s="51" t="e">
        <f t="shared" si="583"/>
        <v>#VALUE!</v>
      </c>
      <c r="I3367" s="51">
        <f t="shared" si="583"/>
        <v>0.94366197183098588</v>
      </c>
      <c r="J3367" s="51" t="e">
        <f t="shared" si="583"/>
        <v>#VALUE!</v>
      </c>
      <c r="K3367" s="51">
        <f t="shared" si="583"/>
        <v>0.86415094339622645</v>
      </c>
      <c r="L3367" s="51">
        <f t="shared" si="583"/>
        <v>1</v>
      </c>
      <c r="M3367" s="49">
        <v>0.94767401404946305</v>
      </c>
    </row>
    <row r="3368" spans="1:13" ht="32.25" thickBot="1">
      <c r="A3368" s="64" t="s">
        <v>67</v>
      </c>
      <c r="B3368" s="53"/>
      <c r="C3368" s="53"/>
      <c r="D3368" s="53"/>
      <c r="E3368" s="53"/>
      <c r="F3368" s="53"/>
      <c r="G3368" s="53"/>
      <c r="H3368" s="53"/>
      <c r="I3368" s="53"/>
      <c r="J3368" s="54"/>
      <c r="K3368" s="54" t="e">
        <f>AVERAGE(G3367:K3367)</f>
        <v>#VALUE!</v>
      </c>
      <c r="L3368" s="54" t="e">
        <f>AVERAGE(H3367:L3367)</f>
        <v>#VALUE!</v>
      </c>
      <c r="M3368" s="54"/>
    </row>
    <row r="3370" spans="1:13" ht="15.75">
      <c r="A3370" s="1" t="s">
        <v>207</v>
      </c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</row>
    <row r="3371" spans="1:13" ht="16.5" thickBot="1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</row>
    <row r="3372" spans="1:13" ht="16.5" thickBot="1">
      <c r="A3372" s="3"/>
      <c r="B3372" s="4" t="s">
        <v>1</v>
      </c>
      <c r="C3372" s="4" t="s">
        <v>2</v>
      </c>
      <c r="D3372" s="4" t="s">
        <v>3</v>
      </c>
      <c r="E3372" s="4" t="s">
        <v>4</v>
      </c>
      <c r="F3372" s="4" t="s">
        <v>5</v>
      </c>
      <c r="G3372" s="4" t="s">
        <v>6</v>
      </c>
      <c r="H3372" s="4" t="s">
        <v>7</v>
      </c>
      <c r="I3372" s="4" t="s">
        <v>8</v>
      </c>
      <c r="J3372" s="4" t="s">
        <v>9</v>
      </c>
      <c r="K3372" s="4" t="s">
        <v>10</v>
      </c>
      <c r="L3372" s="4" t="s">
        <v>11</v>
      </c>
    </row>
    <row r="3373" spans="1:13" ht="16.5" thickBot="1">
      <c r="A3373" s="5" t="s">
        <v>12</v>
      </c>
      <c r="B3373" s="6"/>
      <c r="C3373" s="6"/>
      <c r="D3373" s="6"/>
      <c r="E3373" s="6"/>
      <c r="F3373" s="6"/>
      <c r="G3373" s="6" t="s">
        <v>243</v>
      </c>
      <c r="H3373" s="8"/>
      <c r="I3373" s="6" t="s">
        <v>243</v>
      </c>
      <c r="J3373" s="8"/>
      <c r="K3373" s="8"/>
      <c r="L3373" s="6" t="s">
        <v>243</v>
      </c>
    </row>
    <row r="3374" spans="1:13" ht="16.5" thickBot="1">
      <c r="A3374" s="5">
        <v>1</v>
      </c>
      <c r="E3374" s="6" t="s">
        <v>243</v>
      </c>
      <c r="G3374" s="6" t="s">
        <v>243</v>
      </c>
      <c r="H3374" s="6" t="s">
        <v>243</v>
      </c>
      <c r="I3374" s="6" t="s">
        <v>243</v>
      </c>
      <c r="L3374" s="6" t="s">
        <v>243</v>
      </c>
    </row>
    <row r="3375" spans="1:13" ht="16.5" thickBot="1">
      <c r="A3375" s="5">
        <v>2</v>
      </c>
      <c r="E3375" s="6" t="s">
        <v>243</v>
      </c>
      <c r="H3375" s="6" t="s">
        <v>243</v>
      </c>
      <c r="I3375" s="6" t="s">
        <v>243</v>
      </c>
      <c r="L3375" s="6" t="s">
        <v>243</v>
      </c>
    </row>
    <row r="3376" spans="1:13" ht="16.5" thickBot="1">
      <c r="A3376" s="5">
        <v>3</v>
      </c>
      <c r="E3376" s="6" t="s">
        <v>243</v>
      </c>
      <c r="G3376" s="6" t="s">
        <v>243</v>
      </c>
      <c r="H3376" s="6" t="s">
        <v>243</v>
      </c>
      <c r="I3376" s="6" t="s">
        <v>243</v>
      </c>
      <c r="L3376" s="6" t="s">
        <v>243</v>
      </c>
    </row>
    <row r="3377" spans="1:12" ht="16.5" thickBot="1">
      <c r="A3377" s="5">
        <v>4</v>
      </c>
      <c r="B3377" s="6" t="s">
        <v>243</v>
      </c>
      <c r="C3377" s="6" t="s">
        <v>243</v>
      </c>
      <c r="D3377" s="6" t="s">
        <v>243</v>
      </c>
      <c r="E3377" s="6">
        <v>14</v>
      </c>
      <c r="F3377" s="6">
        <v>10</v>
      </c>
      <c r="G3377" s="6" t="s">
        <v>243</v>
      </c>
      <c r="H3377" s="6" t="s">
        <v>243</v>
      </c>
      <c r="I3377" s="6">
        <v>10</v>
      </c>
      <c r="L3377" s="6" t="s">
        <v>243</v>
      </c>
    </row>
    <row r="3378" spans="1:12" ht="16.5" thickBot="1">
      <c r="A3378" s="5">
        <v>5</v>
      </c>
      <c r="B3378" s="6">
        <v>15</v>
      </c>
      <c r="C3378" s="6" t="s">
        <v>243</v>
      </c>
      <c r="D3378" s="6">
        <v>10</v>
      </c>
      <c r="E3378" s="6" t="s">
        <v>243</v>
      </c>
      <c r="F3378" s="6" t="s">
        <v>243</v>
      </c>
      <c r="H3378" s="6" t="s">
        <v>243</v>
      </c>
      <c r="I3378" s="6" t="s">
        <v>243</v>
      </c>
      <c r="J3378" s="6" t="s">
        <v>243</v>
      </c>
      <c r="K3378" s="6" t="s">
        <v>243</v>
      </c>
      <c r="L3378" s="6" t="s">
        <v>243</v>
      </c>
    </row>
    <row r="3379" spans="1:12" ht="16.5" thickBot="1">
      <c r="A3379" s="5">
        <v>6</v>
      </c>
      <c r="B3379" s="6">
        <v>11</v>
      </c>
      <c r="C3379" s="6" t="s">
        <v>243</v>
      </c>
      <c r="D3379" s="6" t="s">
        <v>243</v>
      </c>
      <c r="E3379" s="6">
        <v>10</v>
      </c>
      <c r="F3379" s="6" t="s">
        <v>243</v>
      </c>
      <c r="G3379" s="6">
        <v>11</v>
      </c>
      <c r="H3379" s="6" t="s">
        <v>243</v>
      </c>
      <c r="I3379" s="6" t="s">
        <v>243</v>
      </c>
      <c r="J3379" s="6" t="s">
        <v>243</v>
      </c>
      <c r="K3379" s="6" t="s">
        <v>243</v>
      </c>
      <c r="L3379" s="6" t="s">
        <v>243</v>
      </c>
    </row>
    <row r="3380" spans="1:12" ht="16.5" thickBot="1">
      <c r="A3380" s="5">
        <v>7</v>
      </c>
      <c r="B3380" s="6">
        <v>14</v>
      </c>
      <c r="C3380" s="6">
        <v>15</v>
      </c>
      <c r="D3380" s="6" t="s">
        <v>243</v>
      </c>
      <c r="E3380" s="6" t="s">
        <v>243</v>
      </c>
      <c r="F3380" s="6">
        <v>11</v>
      </c>
      <c r="G3380" s="6" t="s">
        <v>243</v>
      </c>
      <c r="H3380" s="6">
        <v>11</v>
      </c>
      <c r="I3380" s="6" t="s">
        <v>243</v>
      </c>
      <c r="J3380" s="6" t="s">
        <v>243</v>
      </c>
      <c r="K3380" s="6" t="s">
        <v>243</v>
      </c>
      <c r="L3380" s="6" t="s">
        <v>243</v>
      </c>
    </row>
    <row r="3381" spans="1:12" ht="16.5" thickBot="1">
      <c r="A3381" s="5">
        <v>8</v>
      </c>
      <c r="B3381" s="6">
        <v>17</v>
      </c>
      <c r="C3381" s="6">
        <v>12</v>
      </c>
      <c r="D3381" s="6">
        <v>13</v>
      </c>
      <c r="E3381" s="6" t="s">
        <v>243</v>
      </c>
      <c r="F3381" s="6" t="s">
        <v>243</v>
      </c>
      <c r="G3381" s="6" t="s">
        <v>243</v>
      </c>
      <c r="H3381" s="6" t="s">
        <v>243</v>
      </c>
      <c r="I3381" s="6">
        <v>11</v>
      </c>
      <c r="J3381" s="6" t="s">
        <v>243</v>
      </c>
      <c r="K3381" s="6" t="s">
        <v>243</v>
      </c>
      <c r="L3381" s="6" t="s">
        <v>243</v>
      </c>
    </row>
    <row r="3382" spans="1:12" ht="16.5" thickBot="1">
      <c r="A3382" s="5">
        <v>9</v>
      </c>
      <c r="B3382" s="6">
        <v>15</v>
      </c>
      <c r="C3382" s="6">
        <v>17</v>
      </c>
      <c r="D3382" s="6" t="s">
        <v>243</v>
      </c>
      <c r="E3382" s="6" t="s">
        <v>243</v>
      </c>
      <c r="F3382" s="6" t="s">
        <v>243</v>
      </c>
      <c r="G3382" s="6" t="s">
        <v>243</v>
      </c>
      <c r="H3382" s="6" t="s">
        <v>243</v>
      </c>
      <c r="I3382" s="6" t="s">
        <v>243</v>
      </c>
      <c r="J3382" s="6">
        <v>11</v>
      </c>
      <c r="K3382" s="6" t="s">
        <v>243</v>
      </c>
      <c r="L3382" s="6" t="s">
        <v>243</v>
      </c>
    </row>
    <row r="3383" spans="1:12" ht="16.5" thickBot="1">
      <c r="A3383" s="5">
        <v>10</v>
      </c>
      <c r="B3383" s="6">
        <v>11</v>
      </c>
      <c r="C3383" s="6">
        <v>12</v>
      </c>
      <c r="D3383" s="6">
        <v>12</v>
      </c>
      <c r="F3383" s="6">
        <v>10</v>
      </c>
      <c r="G3383" s="6" t="s">
        <v>243</v>
      </c>
      <c r="H3383" s="6" t="s">
        <v>243</v>
      </c>
      <c r="I3383" s="6" t="s">
        <v>243</v>
      </c>
      <c r="J3383" s="6" t="s">
        <v>243</v>
      </c>
      <c r="K3383" s="6">
        <v>13</v>
      </c>
      <c r="L3383" s="6" t="s">
        <v>243</v>
      </c>
    </row>
    <row r="3384" spans="1:12" ht="16.5" thickBot="1">
      <c r="A3384" s="5">
        <v>11</v>
      </c>
      <c r="B3384" s="6">
        <v>10</v>
      </c>
      <c r="C3384" s="6">
        <v>11</v>
      </c>
      <c r="D3384" s="6" t="s">
        <v>243</v>
      </c>
      <c r="E3384" s="6" t="s">
        <v>243</v>
      </c>
      <c r="F3384" s="6" t="s">
        <v>243</v>
      </c>
      <c r="G3384" s="6">
        <v>10</v>
      </c>
      <c r="H3384" s="6" t="s">
        <v>243</v>
      </c>
      <c r="I3384" s="6" t="s">
        <v>243</v>
      </c>
      <c r="J3384" s="6" t="s">
        <v>243</v>
      </c>
      <c r="K3384" s="6" t="s">
        <v>243</v>
      </c>
      <c r="L3384" s="6" t="s">
        <v>243</v>
      </c>
    </row>
    <row r="3385" spans="1:12" ht="16.5" thickBot="1">
      <c r="A3385" s="5">
        <v>12</v>
      </c>
      <c r="C3385" s="6" t="s">
        <v>243</v>
      </c>
      <c r="F3385" s="6" t="s">
        <v>243</v>
      </c>
      <c r="G3385" s="6" t="s">
        <v>243</v>
      </c>
      <c r="H3385" s="6" t="s">
        <v>243</v>
      </c>
      <c r="I3385" s="6" t="s">
        <v>243</v>
      </c>
      <c r="L3385" s="6" t="s">
        <v>243</v>
      </c>
    </row>
    <row r="3386" spans="1:12" ht="16.5" thickBot="1">
      <c r="A3386" s="5" t="s">
        <v>13</v>
      </c>
      <c r="E3386" s="6" t="s">
        <v>243</v>
      </c>
      <c r="H3386" s="6" t="s">
        <v>243</v>
      </c>
      <c r="I3386" s="6" t="s">
        <v>243</v>
      </c>
      <c r="J3386" s="6" t="s">
        <v>243</v>
      </c>
      <c r="K3386" s="6" t="s">
        <v>243</v>
      </c>
      <c r="L3386" s="6" t="s">
        <v>243</v>
      </c>
    </row>
    <row r="3387" spans="1:12" ht="32.25" thickBot="1">
      <c r="A3387" s="10" t="s">
        <v>14</v>
      </c>
      <c r="B3387" s="6" t="s">
        <v>243</v>
      </c>
      <c r="C3387" s="11">
        <v>96</v>
      </c>
      <c r="D3387" s="11">
        <v>73</v>
      </c>
      <c r="E3387" s="11">
        <v>68</v>
      </c>
      <c r="F3387" s="11">
        <v>61</v>
      </c>
      <c r="G3387" s="11">
        <v>57</v>
      </c>
      <c r="H3387" s="11">
        <v>72</v>
      </c>
      <c r="I3387" s="11">
        <v>70</v>
      </c>
      <c r="J3387" s="11">
        <v>42</v>
      </c>
      <c r="K3387" s="11">
        <v>43</v>
      </c>
      <c r="L3387" s="11">
        <v>57</v>
      </c>
    </row>
    <row r="3388" spans="1:12" ht="48" thickBot="1">
      <c r="A3388" s="10" t="s">
        <v>15</v>
      </c>
      <c r="B3388" s="56"/>
      <c r="C3388" s="12" t="e">
        <f t="shared" ref="C3388:L3388" si="584">((C3387-B3387)/B3387)</f>
        <v>#VALUE!</v>
      </c>
      <c r="D3388" s="12">
        <f t="shared" si="584"/>
        <v>-0.23958333333333334</v>
      </c>
      <c r="E3388" s="12">
        <f t="shared" si="584"/>
        <v>-6.8493150684931503E-2</v>
      </c>
      <c r="F3388" s="12">
        <f t="shared" si="584"/>
        <v>-0.10294117647058823</v>
      </c>
      <c r="G3388" s="12">
        <f t="shared" si="584"/>
        <v>-6.5573770491803282E-2</v>
      </c>
      <c r="H3388" s="12">
        <f t="shared" si="584"/>
        <v>0.26315789473684209</v>
      </c>
      <c r="I3388" s="12">
        <f t="shared" si="584"/>
        <v>-2.7777777777777776E-2</v>
      </c>
      <c r="J3388" s="12">
        <f t="shared" si="584"/>
        <v>-0.4</v>
      </c>
      <c r="K3388" s="12">
        <f t="shared" si="584"/>
        <v>2.3809523809523808E-2</v>
      </c>
      <c r="L3388" s="12">
        <f t="shared" si="584"/>
        <v>0.32558139534883723</v>
      </c>
    </row>
    <row r="3389" spans="1:12" ht="48" thickBot="1">
      <c r="A3389" s="10" t="s">
        <v>16</v>
      </c>
      <c r="B3389" s="12"/>
      <c r="C3389" s="12"/>
      <c r="D3389" s="12"/>
      <c r="E3389" s="12"/>
      <c r="F3389" s="13"/>
      <c r="G3389" s="13" t="e">
        <f t="shared" ref="G3389:L3389" si="585">(G3387-B3387)/B3387</f>
        <v>#VALUE!</v>
      </c>
      <c r="H3389" s="13">
        <f t="shared" si="585"/>
        <v>-0.25</v>
      </c>
      <c r="I3389" s="13">
        <f t="shared" si="585"/>
        <v>-4.1095890410958902E-2</v>
      </c>
      <c r="J3389" s="13">
        <f t="shared" si="585"/>
        <v>-0.38235294117647056</v>
      </c>
      <c r="K3389" s="13">
        <f t="shared" si="585"/>
        <v>-0.29508196721311475</v>
      </c>
      <c r="L3389" s="13">
        <f t="shared" si="585"/>
        <v>0</v>
      </c>
    </row>
    <row r="3390" spans="1:12" ht="48" thickBot="1">
      <c r="A3390" s="10" t="s">
        <v>17</v>
      </c>
      <c r="B3390" s="12"/>
      <c r="C3390" s="12"/>
      <c r="D3390" s="12"/>
      <c r="E3390" s="12"/>
      <c r="F3390" s="12"/>
      <c r="G3390" s="12"/>
      <c r="H3390" s="12"/>
      <c r="I3390" s="12"/>
      <c r="J3390" s="12"/>
      <c r="K3390" s="13"/>
      <c r="L3390" s="13" t="e">
        <f>(L3387-B3387)/B3387</f>
        <v>#VALUE!</v>
      </c>
    </row>
    <row r="3391" spans="1:12" ht="32.25" thickBot="1">
      <c r="A3391" s="10" t="s">
        <v>18</v>
      </c>
      <c r="B3391" s="70">
        <v>326</v>
      </c>
      <c r="C3391" s="70">
        <v>315</v>
      </c>
      <c r="D3391" s="70">
        <v>312</v>
      </c>
      <c r="E3391" s="70">
        <v>309</v>
      </c>
      <c r="F3391" s="70">
        <v>276</v>
      </c>
      <c r="G3391">
        <v>273</v>
      </c>
      <c r="H3391">
        <v>241</v>
      </c>
      <c r="I3391">
        <v>253</v>
      </c>
      <c r="J3391">
        <v>227</v>
      </c>
      <c r="K3391">
        <v>226</v>
      </c>
      <c r="L3391">
        <v>236</v>
      </c>
    </row>
    <row r="3392" spans="1:12" ht="63.75" thickBot="1">
      <c r="A3392" s="10" t="s">
        <v>19</v>
      </c>
      <c r="B3392" s="16"/>
      <c r="C3392" s="12">
        <f t="shared" ref="C3392:L3392" si="586">(C3391-B3391)/B3391</f>
        <v>-3.3742331288343558E-2</v>
      </c>
      <c r="D3392" s="12">
        <f t="shared" si="586"/>
        <v>-9.5238095238095247E-3</v>
      </c>
      <c r="E3392" s="12">
        <f t="shared" si="586"/>
        <v>-9.6153846153846159E-3</v>
      </c>
      <c r="F3392" s="12">
        <f t="shared" si="586"/>
        <v>-0.10679611650485436</v>
      </c>
      <c r="G3392" s="12">
        <f t="shared" si="586"/>
        <v>-1.0869565217391304E-2</v>
      </c>
      <c r="H3392" s="12">
        <f t="shared" si="586"/>
        <v>-0.11721611721611722</v>
      </c>
      <c r="I3392" s="12">
        <f t="shared" si="586"/>
        <v>4.9792531120331947E-2</v>
      </c>
      <c r="J3392" s="12">
        <f t="shared" si="586"/>
        <v>-0.10276679841897234</v>
      </c>
      <c r="K3392" s="12">
        <f t="shared" si="586"/>
        <v>-4.4052863436123352E-3</v>
      </c>
      <c r="L3392" s="12">
        <f t="shared" si="586"/>
        <v>4.4247787610619468E-2</v>
      </c>
    </row>
    <row r="3393" spans="1:13" ht="63.75" thickBot="1">
      <c r="A3393" s="10" t="s">
        <v>20</v>
      </c>
      <c r="B3393" s="16"/>
      <c r="C3393" s="17"/>
      <c r="D3393" s="17"/>
      <c r="E3393" s="17"/>
      <c r="F3393" s="17"/>
      <c r="G3393" s="12">
        <f t="shared" ref="G3393:L3393" si="587">(G3391-B3391)/B3391</f>
        <v>-0.16257668711656442</v>
      </c>
      <c r="H3393" s="12">
        <f t="shared" si="587"/>
        <v>-0.23492063492063492</v>
      </c>
      <c r="I3393" s="12">
        <f t="shared" si="587"/>
        <v>-0.1891025641025641</v>
      </c>
      <c r="J3393" s="12">
        <f t="shared" si="587"/>
        <v>-0.26537216828478966</v>
      </c>
      <c r="K3393" s="12">
        <f t="shared" si="587"/>
        <v>-0.18115942028985507</v>
      </c>
      <c r="L3393" s="12">
        <f t="shared" si="587"/>
        <v>-0.13553113553113552</v>
      </c>
    </row>
    <row r="3394" spans="1:13" ht="63.75" thickBot="1">
      <c r="A3394" s="10" t="s">
        <v>21</v>
      </c>
      <c r="B3394" s="16"/>
      <c r="C3394" s="17"/>
      <c r="D3394" s="17"/>
      <c r="E3394" s="17"/>
      <c r="F3394" s="17"/>
      <c r="G3394" s="12"/>
      <c r="H3394" s="12"/>
      <c r="I3394" s="12"/>
      <c r="J3394" s="12"/>
      <c r="K3394" s="12"/>
      <c r="L3394" s="12">
        <f>(L3391-B3391)/B3391</f>
        <v>-0.27607361963190186</v>
      </c>
    </row>
    <row r="3395" spans="1:13" ht="32.25" thickBot="1">
      <c r="A3395" s="10" t="s">
        <v>22</v>
      </c>
      <c r="B3395" s="12" t="e">
        <f t="shared" ref="B3395:L3395" si="588">B3387/B3391</f>
        <v>#VALUE!</v>
      </c>
      <c r="C3395" s="12">
        <f t="shared" si="588"/>
        <v>0.30476190476190479</v>
      </c>
      <c r="D3395" s="12">
        <f t="shared" si="588"/>
        <v>0.23397435897435898</v>
      </c>
      <c r="E3395" s="12">
        <f t="shared" si="588"/>
        <v>0.22006472491909385</v>
      </c>
      <c r="F3395" s="12">
        <f t="shared" si="588"/>
        <v>0.2210144927536232</v>
      </c>
      <c r="G3395" s="12">
        <f t="shared" si="588"/>
        <v>0.2087912087912088</v>
      </c>
      <c r="H3395" s="12">
        <f t="shared" si="588"/>
        <v>0.29875518672199169</v>
      </c>
      <c r="I3395" s="12">
        <f t="shared" si="588"/>
        <v>0.27667984189723321</v>
      </c>
      <c r="J3395" s="12">
        <f t="shared" si="588"/>
        <v>0.18502202643171806</v>
      </c>
      <c r="K3395" s="12">
        <f t="shared" si="588"/>
        <v>0.19026548672566371</v>
      </c>
      <c r="L3395" s="12">
        <f t="shared" si="588"/>
        <v>0.24152542372881355</v>
      </c>
    </row>
    <row r="3396" spans="1:13" ht="63">
      <c r="A3396" s="18" t="s">
        <v>23</v>
      </c>
      <c r="B3396" s="19"/>
      <c r="C3396" s="19" t="e">
        <f t="shared" ref="C3396:K3396" si="589">(C3395-B3395)</f>
        <v>#VALUE!</v>
      </c>
      <c r="D3396" s="19">
        <f t="shared" si="589"/>
        <v>-7.0787545787545814E-2</v>
      </c>
      <c r="E3396" s="19">
        <f t="shared" si="589"/>
        <v>-1.390963405526513E-2</v>
      </c>
      <c r="F3396" s="19">
        <f t="shared" si="589"/>
        <v>9.4976783452935254E-4</v>
      </c>
      <c r="G3396" s="19">
        <f t="shared" si="589"/>
        <v>-1.22232839624144E-2</v>
      </c>
      <c r="H3396" s="19">
        <f t="shared" si="589"/>
        <v>8.9963977930782896E-2</v>
      </c>
      <c r="I3396" s="19">
        <f t="shared" si="589"/>
        <v>-2.207534482475848E-2</v>
      </c>
      <c r="J3396" s="19">
        <f t="shared" si="589"/>
        <v>-9.1657815465515158E-2</v>
      </c>
      <c r="K3396" s="19">
        <f t="shared" si="589"/>
        <v>5.2434602939456509E-3</v>
      </c>
      <c r="L3396" s="19">
        <f>(L3395-K3395)</f>
        <v>5.1259937003149847E-2</v>
      </c>
    </row>
    <row r="3397" spans="1:13" ht="63">
      <c r="A3397" s="18" t="s">
        <v>24</v>
      </c>
      <c r="B3397" s="19"/>
      <c r="C3397" s="19"/>
      <c r="D3397" s="19"/>
      <c r="E3397" s="19"/>
      <c r="F3397" s="19"/>
      <c r="G3397" s="19" t="e">
        <f>G3395-B3395</f>
        <v>#VALUE!</v>
      </c>
      <c r="H3397" s="19">
        <f t="shared" ref="H3397:K3397" si="590">H3395-C3395</f>
        <v>-6.0067180399130948E-3</v>
      </c>
      <c r="I3397" s="19">
        <f t="shared" si="590"/>
        <v>4.2705482922874238E-2</v>
      </c>
      <c r="J3397" s="19">
        <f t="shared" si="590"/>
        <v>-3.504269848737579E-2</v>
      </c>
      <c r="K3397" s="19">
        <f t="shared" si="590"/>
        <v>-3.0749006027959491E-2</v>
      </c>
      <c r="L3397" s="19">
        <f>L3395-G3395</f>
        <v>3.2734214937604755E-2</v>
      </c>
    </row>
    <row r="3398" spans="1:13" ht="63">
      <c r="A3398" s="18" t="s">
        <v>25</v>
      </c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 t="e">
        <f>L3395-B3395</f>
        <v>#VALUE!</v>
      </c>
    </row>
    <row r="3400" spans="1:13" ht="15.75">
      <c r="A3400" s="21" t="s">
        <v>208</v>
      </c>
      <c r="B3400" s="21"/>
      <c r="C3400" s="21"/>
      <c r="D3400" s="21"/>
      <c r="E3400" s="21"/>
      <c r="F3400" s="21"/>
      <c r="G3400" s="22"/>
      <c r="H3400" s="22"/>
      <c r="I3400" s="22"/>
      <c r="J3400" s="22"/>
      <c r="K3400" s="22"/>
      <c r="L3400" s="22"/>
      <c r="M3400" s="23"/>
    </row>
    <row r="3401" spans="1:13" ht="16.5" thickBot="1">
      <c r="A3401" s="24"/>
      <c r="B3401" s="22"/>
      <c r="C3401" s="22"/>
      <c r="D3401" s="22"/>
      <c r="E3401" s="22"/>
      <c r="F3401" s="22"/>
      <c r="G3401" s="22"/>
      <c r="H3401" s="22"/>
      <c r="I3401" s="22"/>
      <c r="J3401" s="22"/>
      <c r="K3401" s="22"/>
      <c r="L3401" s="22"/>
      <c r="M3401" s="23"/>
    </row>
    <row r="3402" spans="1:13" ht="32.25" thickBot="1">
      <c r="A3402" s="57" t="s">
        <v>27</v>
      </c>
      <c r="B3402" s="4" t="s">
        <v>52</v>
      </c>
      <c r="C3402" s="4" t="s">
        <v>53</v>
      </c>
      <c r="D3402" s="4" t="s">
        <v>54</v>
      </c>
      <c r="E3402" s="4" t="s">
        <v>55</v>
      </c>
      <c r="F3402" s="4" t="s">
        <v>56</v>
      </c>
      <c r="G3402" s="4" t="s">
        <v>57</v>
      </c>
      <c r="H3402" s="4" t="s">
        <v>58</v>
      </c>
      <c r="I3402" s="4" t="s">
        <v>59</v>
      </c>
      <c r="J3402" s="4" t="s">
        <v>60</v>
      </c>
      <c r="K3402" s="4" t="s">
        <v>61</v>
      </c>
      <c r="L3402" s="4" t="s">
        <v>62</v>
      </c>
      <c r="M3402" s="58" t="s">
        <v>28</v>
      </c>
    </row>
    <row r="3403" spans="1:13" ht="16.5" thickBot="1">
      <c r="A3403" s="28" t="s">
        <v>29</v>
      </c>
      <c r="B3403" s="29" t="s">
        <v>47</v>
      </c>
      <c r="C3403" s="29"/>
      <c r="D3403" s="29"/>
      <c r="E3403" s="29"/>
      <c r="F3403" s="29"/>
      <c r="G3403" s="29" t="e">
        <f t="shared" ref="G3403:L3403" si="591">-G3373</f>
        <v>#VALUE!</v>
      </c>
      <c r="H3403" s="29"/>
      <c r="I3403" s="29" t="e">
        <f t="shared" si="591"/>
        <v>#VALUE!</v>
      </c>
      <c r="J3403" s="29"/>
      <c r="K3403" s="29"/>
      <c r="L3403" s="29" t="e">
        <f t="shared" si="591"/>
        <v>#VALUE!</v>
      </c>
      <c r="M3403" s="30">
        <v>-3.3333333333333335</v>
      </c>
    </row>
    <row r="3404" spans="1:13" ht="16.5" thickBot="1">
      <c r="A3404" s="28" t="s">
        <v>30</v>
      </c>
      <c r="B3404" s="59" t="s">
        <v>43</v>
      </c>
      <c r="C3404" s="34"/>
      <c r="D3404" s="34"/>
      <c r="E3404" s="34" t="e">
        <f t="shared" ref="E3404:F3415" si="592">D3373-E3374</f>
        <v>#VALUE!</v>
      </c>
      <c r="F3404" s="34"/>
      <c r="G3404" s="34" t="e">
        <f t="shared" ref="G3404:K3415" si="593">F3373-G3374</f>
        <v>#VALUE!</v>
      </c>
      <c r="H3404" s="34" t="e">
        <f t="shared" si="593"/>
        <v>#VALUE!</v>
      </c>
      <c r="I3404" s="34" t="e">
        <f t="shared" si="593"/>
        <v>#VALUE!</v>
      </c>
      <c r="J3404" s="34" t="e">
        <f t="shared" si="593"/>
        <v>#VALUE!</v>
      </c>
      <c r="K3404" s="34"/>
      <c r="L3404" s="34" t="e">
        <f t="shared" ref="L3404:L3414" si="594">K3373-L3374</f>
        <v>#VALUE!</v>
      </c>
      <c r="M3404" s="32">
        <v>-0.16666666666666666</v>
      </c>
    </row>
    <row r="3405" spans="1:13" ht="16.5" thickBot="1">
      <c r="A3405" s="28" t="s">
        <v>31</v>
      </c>
      <c r="B3405" s="59" t="s">
        <v>43</v>
      </c>
      <c r="C3405" s="34"/>
      <c r="D3405" s="34"/>
      <c r="E3405" s="34" t="e">
        <f t="shared" si="592"/>
        <v>#VALUE!</v>
      </c>
      <c r="F3405" s="34" t="e">
        <f t="shared" si="592"/>
        <v>#VALUE!</v>
      </c>
      <c r="G3405" s="34"/>
      <c r="H3405" s="34" t="e">
        <f>G3374-H3375</f>
        <v>#VALUE!</v>
      </c>
      <c r="I3405" s="34" t="e">
        <f t="shared" si="593"/>
        <v>#VALUE!</v>
      </c>
      <c r="J3405" s="34" t="e">
        <f t="shared" si="593"/>
        <v>#VALUE!</v>
      </c>
      <c r="K3405" s="34"/>
      <c r="L3405" s="34" t="e">
        <f t="shared" si="594"/>
        <v>#VALUE!</v>
      </c>
      <c r="M3405" s="32">
        <v>-0.33333333333333331</v>
      </c>
    </row>
    <row r="3406" spans="1:13" ht="16.5" thickBot="1">
      <c r="A3406" s="28" t="s">
        <v>32</v>
      </c>
      <c r="B3406" s="59" t="s">
        <v>43</v>
      </c>
      <c r="C3406" s="34"/>
      <c r="D3406" s="34"/>
      <c r="E3406" s="34" t="e">
        <f t="shared" si="592"/>
        <v>#VALUE!</v>
      </c>
      <c r="F3406" s="34" t="e">
        <f t="shared" si="592"/>
        <v>#VALUE!</v>
      </c>
      <c r="G3406" s="34" t="e">
        <f t="shared" si="593"/>
        <v>#VALUE!</v>
      </c>
      <c r="H3406" s="34" t="e">
        <f t="shared" si="593"/>
        <v>#VALUE!</v>
      </c>
      <c r="I3406" s="34" t="e">
        <f t="shared" si="593"/>
        <v>#VALUE!</v>
      </c>
      <c r="J3406" s="34" t="e">
        <f t="shared" si="593"/>
        <v>#VALUE!</v>
      </c>
      <c r="K3406" s="34"/>
      <c r="L3406" s="34" t="e">
        <f t="shared" si="594"/>
        <v>#VALUE!</v>
      </c>
      <c r="M3406" s="32">
        <v>-1.2857142857142858</v>
      </c>
    </row>
    <row r="3407" spans="1:13" ht="16.5" thickBot="1">
      <c r="A3407" s="28" t="s">
        <v>33</v>
      </c>
      <c r="B3407" s="59" t="s">
        <v>43</v>
      </c>
      <c r="C3407" s="34" t="e">
        <f t="shared" ref="C3407:D3415" si="595">B3376-C3377</f>
        <v>#VALUE!</v>
      </c>
      <c r="D3407" s="34" t="e">
        <f t="shared" si="595"/>
        <v>#VALUE!</v>
      </c>
      <c r="E3407" s="34">
        <f t="shared" si="592"/>
        <v>-14</v>
      </c>
      <c r="F3407" s="34" t="e">
        <f t="shared" si="592"/>
        <v>#VALUE!</v>
      </c>
      <c r="G3407" s="34" t="e">
        <f t="shared" si="593"/>
        <v>#VALUE!</v>
      </c>
      <c r="H3407" s="34" t="e">
        <f t="shared" si="593"/>
        <v>#VALUE!</v>
      </c>
      <c r="I3407" s="34" t="e">
        <f t="shared" si="593"/>
        <v>#VALUE!</v>
      </c>
      <c r="J3407" s="34" t="e">
        <f t="shared" si="593"/>
        <v>#VALUE!</v>
      </c>
      <c r="K3407" s="34"/>
      <c r="L3407" s="34" t="e">
        <f t="shared" si="594"/>
        <v>#VALUE!</v>
      </c>
      <c r="M3407" s="32">
        <v>-4.7777777777777777</v>
      </c>
    </row>
    <row r="3408" spans="1:13" ht="16.5" thickBot="1">
      <c r="A3408" s="28" t="s">
        <v>34</v>
      </c>
      <c r="B3408" s="59" t="s">
        <v>43</v>
      </c>
      <c r="C3408" s="34" t="e">
        <f t="shared" si="595"/>
        <v>#VALUE!</v>
      </c>
      <c r="D3408" s="34" t="e">
        <f t="shared" si="595"/>
        <v>#VALUE!</v>
      </c>
      <c r="E3408" s="34" t="e">
        <f t="shared" si="592"/>
        <v>#VALUE!</v>
      </c>
      <c r="F3408" s="34" t="e">
        <f t="shared" si="592"/>
        <v>#VALUE!</v>
      </c>
      <c r="G3408" s="34">
        <f t="shared" si="593"/>
        <v>10</v>
      </c>
      <c r="H3408" s="34" t="e">
        <f t="shared" si="593"/>
        <v>#VALUE!</v>
      </c>
      <c r="I3408" s="34" t="e">
        <f t="shared" si="593"/>
        <v>#VALUE!</v>
      </c>
      <c r="J3408" s="34" t="e">
        <f t="shared" si="593"/>
        <v>#VALUE!</v>
      </c>
      <c r="K3408" s="34" t="e">
        <f t="shared" si="593"/>
        <v>#VALUE!</v>
      </c>
      <c r="L3408" s="34" t="e">
        <f t="shared" si="594"/>
        <v>#VALUE!</v>
      </c>
      <c r="M3408" s="32">
        <v>-0.4</v>
      </c>
    </row>
    <row r="3409" spans="1:13" ht="16.5" thickBot="1">
      <c r="A3409" s="28" t="s">
        <v>35</v>
      </c>
      <c r="B3409" s="59" t="s">
        <v>43</v>
      </c>
      <c r="C3409" s="34" t="e">
        <f t="shared" si="595"/>
        <v>#VALUE!</v>
      </c>
      <c r="D3409" s="34" t="e">
        <f t="shared" si="595"/>
        <v>#VALUE!</v>
      </c>
      <c r="E3409" s="34">
        <f>D3378-E3379</f>
        <v>0</v>
      </c>
      <c r="F3409" s="34" t="e">
        <f t="shared" si="592"/>
        <v>#VALUE!</v>
      </c>
      <c r="G3409" s="34" t="e">
        <f t="shared" si="593"/>
        <v>#VALUE!</v>
      </c>
      <c r="H3409" s="34" t="e">
        <f t="shared" si="593"/>
        <v>#VALUE!</v>
      </c>
      <c r="I3409" s="34" t="e">
        <f t="shared" si="593"/>
        <v>#VALUE!</v>
      </c>
      <c r="J3409" s="34" t="e">
        <f t="shared" si="593"/>
        <v>#VALUE!</v>
      </c>
      <c r="K3409" s="34" t="e">
        <f t="shared" si="593"/>
        <v>#VALUE!</v>
      </c>
      <c r="L3409" s="34" t="e">
        <f t="shared" si="594"/>
        <v>#VALUE!</v>
      </c>
      <c r="M3409" s="32">
        <v>-0.2</v>
      </c>
    </row>
    <row r="3410" spans="1:13" ht="16.5" thickBot="1">
      <c r="A3410" s="28" t="s">
        <v>36</v>
      </c>
      <c r="B3410" s="59" t="s">
        <v>43</v>
      </c>
      <c r="C3410" s="34">
        <f t="shared" si="595"/>
        <v>-4</v>
      </c>
      <c r="D3410" s="34" t="e">
        <f t="shared" si="595"/>
        <v>#VALUE!</v>
      </c>
      <c r="E3410" s="34" t="e">
        <f t="shared" si="592"/>
        <v>#VALUE!</v>
      </c>
      <c r="F3410" s="34">
        <f t="shared" si="592"/>
        <v>-1</v>
      </c>
      <c r="G3410" s="34" t="e">
        <f t="shared" si="593"/>
        <v>#VALUE!</v>
      </c>
      <c r="H3410" s="34">
        <f>G3379-H3380</f>
        <v>0</v>
      </c>
      <c r="I3410" s="34" t="e">
        <f t="shared" si="593"/>
        <v>#VALUE!</v>
      </c>
      <c r="J3410" s="34" t="e">
        <f t="shared" si="593"/>
        <v>#VALUE!</v>
      </c>
      <c r="K3410" s="34" t="e">
        <f t="shared" si="593"/>
        <v>#VALUE!</v>
      </c>
      <c r="L3410" s="34" t="e">
        <f t="shared" si="594"/>
        <v>#VALUE!</v>
      </c>
      <c r="M3410" s="32">
        <v>-0.7</v>
      </c>
    </row>
    <row r="3411" spans="1:13" ht="16.5" thickBot="1">
      <c r="A3411" s="28" t="s">
        <v>37</v>
      </c>
      <c r="B3411" s="59" t="s">
        <v>43</v>
      </c>
      <c r="C3411" s="34">
        <f t="shared" si="595"/>
        <v>2</v>
      </c>
      <c r="D3411" s="34">
        <f t="shared" si="595"/>
        <v>2</v>
      </c>
      <c r="E3411" s="34" t="e">
        <f t="shared" si="592"/>
        <v>#VALUE!</v>
      </c>
      <c r="F3411" s="34" t="e">
        <f t="shared" si="592"/>
        <v>#VALUE!</v>
      </c>
      <c r="G3411" s="34" t="e">
        <f t="shared" si="593"/>
        <v>#VALUE!</v>
      </c>
      <c r="H3411" s="34" t="e">
        <f t="shared" si="593"/>
        <v>#VALUE!</v>
      </c>
      <c r="I3411" s="34">
        <f t="shared" si="593"/>
        <v>0</v>
      </c>
      <c r="J3411" s="34" t="e">
        <f t="shared" si="593"/>
        <v>#VALUE!</v>
      </c>
      <c r="K3411" s="34" t="e">
        <f t="shared" si="593"/>
        <v>#VALUE!</v>
      </c>
      <c r="L3411" s="34" t="e">
        <f t="shared" si="594"/>
        <v>#VALUE!</v>
      </c>
      <c r="M3411" s="32">
        <v>1.6</v>
      </c>
    </row>
    <row r="3412" spans="1:13" ht="16.5" thickBot="1">
      <c r="A3412" s="28" t="s">
        <v>38</v>
      </c>
      <c r="B3412" s="59" t="s">
        <v>43</v>
      </c>
      <c r="C3412" s="34">
        <f t="shared" si="595"/>
        <v>0</v>
      </c>
      <c r="D3412" s="34" t="e">
        <f t="shared" si="595"/>
        <v>#VALUE!</v>
      </c>
      <c r="E3412" s="34" t="e">
        <f t="shared" si="592"/>
        <v>#VALUE!</v>
      </c>
      <c r="F3412" s="34" t="e">
        <f t="shared" si="592"/>
        <v>#VALUE!</v>
      </c>
      <c r="G3412" s="34" t="e">
        <f t="shared" si="593"/>
        <v>#VALUE!</v>
      </c>
      <c r="H3412" s="34" t="e">
        <f t="shared" si="593"/>
        <v>#VALUE!</v>
      </c>
      <c r="I3412" s="34" t="e">
        <f t="shared" si="593"/>
        <v>#VALUE!</v>
      </c>
      <c r="J3412" s="34">
        <f t="shared" si="593"/>
        <v>0</v>
      </c>
      <c r="K3412" s="34" t="e">
        <f t="shared" si="593"/>
        <v>#VALUE!</v>
      </c>
      <c r="L3412" s="34" t="e">
        <f t="shared" si="594"/>
        <v>#VALUE!</v>
      </c>
      <c r="M3412" s="32">
        <v>1.1000000000000001</v>
      </c>
    </row>
    <row r="3413" spans="1:13" ht="16.5" thickBot="1">
      <c r="A3413" s="28" t="s">
        <v>39</v>
      </c>
      <c r="B3413" s="59" t="s">
        <v>43</v>
      </c>
      <c r="C3413" s="34">
        <f t="shared" si="595"/>
        <v>3</v>
      </c>
      <c r="D3413" s="34">
        <f t="shared" si="595"/>
        <v>5</v>
      </c>
      <c r="E3413" s="34" t="e">
        <f t="shared" si="592"/>
        <v>#VALUE!</v>
      </c>
      <c r="F3413" s="34" t="e">
        <f t="shared" si="592"/>
        <v>#VALUE!</v>
      </c>
      <c r="G3413" s="34" t="e">
        <f t="shared" si="593"/>
        <v>#VALUE!</v>
      </c>
      <c r="H3413" s="34" t="e">
        <f t="shared" si="593"/>
        <v>#VALUE!</v>
      </c>
      <c r="I3413" s="34" t="e">
        <f t="shared" si="593"/>
        <v>#VALUE!</v>
      </c>
      <c r="J3413" s="34" t="e">
        <f t="shared" si="593"/>
        <v>#VALUE!</v>
      </c>
      <c r="K3413" s="34">
        <f t="shared" si="593"/>
        <v>-2</v>
      </c>
      <c r="L3413" s="34" t="e">
        <f t="shared" si="594"/>
        <v>#VALUE!</v>
      </c>
      <c r="M3413" s="32">
        <v>2</v>
      </c>
    </row>
    <row r="3414" spans="1:13" ht="16.5" thickBot="1">
      <c r="A3414" s="28" t="s">
        <v>40</v>
      </c>
      <c r="B3414" s="59" t="s">
        <v>43</v>
      </c>
      <c r="C3414" s="34">
        <f t="shared" si="595"/>
        <v>0</v>
      </c>
      <c r="D3414" s="34" t="e">
        <f t="shared" si="595"/>
        <v>#VALUE!</v>
      </c>
      <c r="E3414" s="34" t="e">
        <f t="shared" si="592"/>
        <v>#VALUE!</v>
      </c>
      <c r="F3414" s="34" t="e">
        <f t="shared" si="592"/>
        <v>#VALUE!</v>
      </c>
      <c r="G3414" s="34">
        <f t="shared" si="593"/>
        <v>0</v>
      </c>
      <c r="H3414" s="34" t="e">
        <f t="shared" si="593"/>
        <v>#VALUE!</v>
      </c>
      <c r="I3414" s="34" t="e">
        <f t="shared" si="593"/>
        <v>#VALUE!</v>
      </c>
      <c r="J3414" s="34" t="e">
        <f t="shared" si="593"/>
        <v>#VALUE!</v>
      </c>
      <c r="K3414" s="34" t="e">
        <f t="shared" si="593"/>
        <v>#VALUE!</v>
      </c>
      <c r="L3414" s="34" t="e">
        <f t="shared" si="594"/>
        <v>#VALUE!</v>
      </c>
      <c r="M3414" s="32">
        <v>1.8</v>
      </c>
    </row>
    <row r="3415" spans="1:13" ht="16.5" thickBot="1">
      <c r="A3415" s="33" t="s">
        <v>41</v>
      </c>
      <c r="B3415" s="60" t="s">
        <v>43</v>
      </c>
      <c r="C3415" s="34" t="e">
        <f t="shared" si="595"/>
        <v>#VALUE!</v>
      </c>
      <c r="D3415" s="34">
        <f t="shared" si="595"/>
        <v>11</v>
      </c>
      <c r="E3415" s="34" t="e">
        <f t="shared" si="592"/>
        <v>#VALUE!</v>
      </c>
      <c r="F3415" s="34" t="e">
        <f t="shared" si="592"/>
        <v>#VALUE!</v>
      </c>
      <c r="G3415" s="34" t="e">
        <f t="shared" si="593"/>
        <v>#VALUE!</v>
      </c>
      <c r="H3415" s="34" t="e">
        <f t="shared" si="593"/>
        <v>#VALUE!</v>
      </c>
      <c r="I3415" s="34" t="e">
        <f t="shared" si="593"/>
        <v>#VALUE!</v>
      </c>
      <c r="J3415" s="34" t="e">
        <f t="shared" si="593"/>
        <v>#VALUE!</v>
      </c>
      <c r="K3415" s="34" t="e">
        <f t="shared" si="593"/>
        <v>#VALUE!</v>
      </c>
      <c r="L3415" s="34" t="e">
        <f>K3384-L3385</f>
        <v>#VALUE!</v>
      </c>
      <c r="M3415" s="35">
        <v>4.4000000000000004</v>
      </c>
    </row>
    <row r="3416" spans="1:13" ht="17.25" thickTop="1" thickBot="1">
      <c r="A3416" s="37" t="s">
        <v>42</v>
      </c>
      <c r="B3416" s="38" t="s">
        <v>43</v>
      </c>
      <c r="C3416" s="39" t="s">
        <v>47</v>
      </c>
      <c r="D3416" s="39" t="s">
        <v>47</v>
      </c>
      <c r="E3416" s="39" t="s">
        <v>47</v>
      </c>
      <c r="F3416" s="39" t="s">
        <v>47</v>
      </c>
      <c r="G3416" s="39" t="e">
        <f t="shared" ref="G3416:L3416" si="596">B3380-G3385</f>
        <v>#VALUE!</v>
      </c>
      <c r="H3416" s="39" t="e">
        <f t="shared" si="596"/>
        <v>#VALUE!</v>
      </c>
      <c r="I3416" s="39" t="e">
        <f t="shared" si="596"/>
        <v>#VALUE!</v>
      </c>
      <c r="J3416" s="39" t="e">
        <f t="shared" si="596"/>
        <v>#VALUE!</v>
      </c>
      <c r="K3416" s="39">
        <f t="shared" si="596"/>
        <v>11</v>
      </c>
      <c r="L3416" s="39" t="e">
        <f t="shared" si="596"/>
        <v>#VALUE!</v>
      </c>
      <c r="M3416" s="40">
        <v>9.6666666666666661</v>
      </c>
    </row>
    <row r="3417" spans="1:13" ht="15.75">
      <c r="A3417" s="41"/>
      <c r="B3417" s="42"/>
      <c r="C3417" s="43"/>
      <c r="D3417" s="43"/>
      <c r="E3417" s="43"/>
      <c r="F3417" s="43"/>
      <c r="G3417" s="43"/>
      <c r="H3417" s="44"/>
      <c r="I3417" s="44"/>
      <c r="J3417" s="44"/>
      <c r="K3417" s="44"/>
      <c r="L3417" s="44"/>
      <c r="M3417" s="43"/>
    </row>
    <row r="3418" spans="1:13" ht="15.75">
      <c r="A3418" s="61"/>
      <c r="B3418" s="62"/>
      <c r="C3418" s="63"/>
      <c r="D3418" s="63"/>
      <c r="E3418" s="63"/>
      <c r="F3418" s="63"/>
      <c r="G3418" s="63"/>
      <c r="H3418" s="63"/>
      <c r="I3418" s="63"/>
      <c r="J3418" s="63"/>
      <c r="K3418" s="63"/>
      <c r="L3418" s="63"/>
      <c r="M3418" s="63"/>
    </row>
    <row r="3419" spans="1:13" ht="15.75">
      <c r="A3419" s="21" t="s">
        <v>209</v>
      </c>
      <c r="B3419" s="21"/>
      <c r="C3419" s="21"/>
      <c r="D3419" s="21"/>
      <c r="E3419" s="21"/>
      <c r="F3419" s="21"/>
      <c r="G3419" s="21"/>
      <c r="H3419" s="22"/>
      <c r="I3419" s="22"/>
      <c r="J3419" s="22"/>
      <c r="K3419" s="22"/>
      <c r="L3419" s="22"/>
      <c r="M3419" s="23"/>
    </row>
    <row r="3420" spans="1:13" ht="16.5" thickBot="1">
      <c r="A3420" s="24"/>
      <c r="B3420" s="22"/>
      <c r="C3420" s="22"/>
      <c r="D3420" s="22"/>
      <c r="E3420" s="22"/>
      <c r="F3420" s="22"/>
      <c r="G3420" s="22"/>
      <c r="H3420" s="22"/>
      <c r="I3420" s="22"/>
      <c r="J3420" s="22"/>
      <c r="K3420" s="22"/>
      <c r="L3420" s="22"/>
      <c r="M3420" s="23"/>
    </row>
    <row r="3421" spans="1:13" ht="32.25" thickBot="1">
      <c r="A3421" s="3" t="s">
        <v>27</v>
      </c>
      <c r="B3421" s="4" t="s">
        <v>52</v>
      </c>
      <c r="C3421" s="4" t="s">
        <v>53</v>
      </c>
      <c r="D3421" s="4" t="s">
        <v>54</v>
      </c>
      <c r="E3421" s="4" t="s">
        <v>55</v>
      </c>
      <c r="F3421" s="4" t="s">
        <v>56</v>
      </c>
      <c r="G3421" s="4" t="s">
        <v>57</v>
      </c>
      <c r="H3421" s="4" t="s">
        <v>58</v>
      </c>
      <c r="I3421" s="4" t="s">
        <v>59</v>
      </c>
      <c r="J3421" s="4" t="s">
        <v>60</v>
      </c>
      <c r="K3421" s="4" t="s">
        <v>61</v>
      </c>
      <c r="L3421" s="4" t="s">
        <v>62</v>
      </c>
      <c r="M3421" s="58" t="s">
        <v>28</v>
      </c>
    </row>
    <row r="3422" spans="1:13" ht="16.5" thickBot="1">
      <c r="A3422" s="28" t="s">
        <v>30</v>
      </c>
      <c r="B3422" s="47" t="s">
        <v>47</v>
      </c>
      <c r="C3422" s="48"/>
      <c r="D3422" s="48"/>
      <c r="E3422" s="48"/>
      <c r="F3422" s="48"/>
      <c r="G3422" s="48"/>
      <c r="H3422" s="48" t="e">
        <f t="shared" ref="H3422:I3433" si="597">(G3373-H3374)/G3373</f>
        <v>#VALUE!</v>
      </c>
      <c r="I3422" s="48"/>
      <c r="J3422" s="48" t="e">
        <f t="shared" ref="J3422:L3433" si="598">(I3373-J3374)/I3373</f>
        <v>#VALUE!</v>
      </c>
      <c r="K3422" s="48"/>
      <c r="L3422" s="48"/>
      <c r="M3422" s="49">
        <v>0</v>
      </c>
    </row>
    <row r="3423" spans="1:13" ht="16.5" thickBot="1">
      <c r="A3423" s="28" t="s">
        <v>31</v>
      </c>
      <c r="B3423" s="47" t="s">
        <v>47</v>
      </c>
      <c r="C3423" s="48"/>
      <c r="D3423" s="48"/>
      <c r="E3423" s="48"/>
      <c r="F3423" s="48" t="e">
        <f t="shared" ref="F3423:G3433" si="599">(E3374-F3375)/E3374</f>
        <v>#VALUE!</v>
      </c>
      <c r="G3423" s="48"/>
      <c r="H3423" s="48" t="e">
        <f t="shared" si="597"/>
        <v>#VALUE!</v>
      </c>
      <c r="I3423" s="48" t="e">
        <f t="shared" si="597"/>
        <v>#VALUE!</v>
      </c>
      <c r="J3423" s="48" t="e">
        <f t="shared" si="598"/>
        <v>#VALUE!</v>
      </c>
      <c r="K3423" s="48"/>
      <c r="L3423" s="48"/>
      <c r="M3423" s="49">
        <v>0.375</v>
      </c>
    </row>
    <row r="3424" spans="1:13" ht="16.5" thickBot="1">
      <c r="A3424" s="28" t="s">
        <v>32</v>
      </c>
      <c r="B3424" s="47" t="s">
        <v>47</v>
      </c>
      <c r="C3424" s="48"/>
      <c r="D3424" s="48"/>
      <c r="E3424" s="48"/>
      <c r="F3424" s="48" t="e">
        <f t="shared" si="599"/>
        <v>#VALUE!</v>
      </c>
      <c r="G3424" s="48"/>
      <c r="H3424" s="48"/>
      <c r="I3424" s="48" t="e">
        <f t="shared" si="597"/>
        <v>#VALUE!</v>
      </c>
      <c r="J3424" s="48" t="e">
        <f t="shared" si="598"/>
        <v>#VALUE!</v>
      </c>
      <c r="K3424" s="48"/>
      <c r="L3424" s="48"/>
      <c r="M3424" s="49">
        <v>0.33333333333333331</v>
      </c>
    </row>
    <row r="3425" spans="1:13" ht="16.5" thickBot="1">
      <c r="A3425" s="28" t="s">
        <v>33</v>
      </c>
      <c r="B3425" s="47" t="s">
        <v>47</v>
      </c>
      <c r="C3425" s="48"/>
      <c r="D3425" s="48"/>
      <c r="E3425" s="48"/>
      <c r="F3425" s="48" t="e">
        <f t="shared" si="599"/>
        <v>#VALUE!</v>
      </c>
      <c r="G3425" s="48"/>
      <c r="H3425" s="48" t="e">
        <f t="shared" si="597"/>
        <v>#VALUE!</v>
      </c>
      <c r="I3425" s="48" t="e">
        <f t="shared" si="597"/>
        <v>#VALUE!</v>
      </c>
      <c r="J3425" s="48" t="e">
        <f t="shared" si="598"/>
        <v>#VALUE!</v>
      </c>
      <c r="K3425" s="48"/>
      <c r="L3425" s="48"/>
      <c r="M3425" s="49">
        <v>-3.0277777777777777</v>
      </c>
    </row>
    <row r="3426" spans="1:13" ht="16.5" thickBot="1">
      <c r="A3426" s="28" t="s">
        <v>34</v>
      </c>
      <c r="B3426" s="47" t="s">
        <v>47</v>
      </c>
      <c r="C3426" s="48" t="e">
        <f t="shared" ref="C3426:E3433" si="600">(B3377-C3378)/B3377</f>
        <v>#VALUE!</v>
      </c>
      <c r="D3426" s="48" t="e">
        <f t="shared" si="600"/>
        <v>#VALUE!</v>
      </c>
      <c r="E3426" s="48" t="e">
        <f t="shared" si="600"/>
        <v>#VALUE!</v>
      </c>
      <c r="F3426" s="48" t="e">
        <f t="shared" si="599"/>
        <v>#VALUE!</v>
      </c>
      <c r="G3426" s="48">
        <f t="shared" si="599"/>
        <v>1</v>
      </c>
      <c r="H3426" s="48" t="e">
        <f t="shared" si="597"/>
        <v>#VALUE!</v>
      </c>
      <c r="I3426" s="48" t="e">
        <f t="shared" si="597"/>
        <v>#VALUE!</v>
      </c>
      <c r="J3426" s="48" t="e">
        <f t="shared" si="598"/>
        <v>#VALUE!</v>
      </c>
      <c r="K3426" s="48"/>
      <c r="L3426" s="48"/>
      <c r="M3426" s="49">
        <v>-0.11934523809523813</v>
      </c>
    </row>
    <row r="3427" spans="1:13" ht="16.5" thickBot="1">
      <c r="A3427" s="28" t="s">
        <v>35</v>
      </c>
      <c r="B3427" s="47" t="s">
        <v>47</v>
      </c>
      <c r="C3427" s="48" t="e">
        <f t="shared" si="600"/>
        <v>#VALUE!</v>
      </c>
      <c r="D3427" s="48" t="e">
        <f t="shared" si="600"/>
        <v>#VALUE!</v>
      </c>
      <c r="E3427" s="48">
        <f t="shared" si="600"/>
        <v>0</v>
      </c>
      <c r="F3427" s="48" t="e">
        <f t="shared" si="599"/>
        <v>#VALUE!</v>
      </c>
      <c r="G3427" s="48" t="e">
        <f t="shared" si="599"/>
        <v>#VALUE!</v>
      </c>
      <c r="H3427" s="48"/>
      <c r="I3427" s="48" t="e">
        <f t="shared" si="597"/>
        <v>#VALUE!</v>
      </c>
      <c r="J3427" s="48" t="e">
        <f t="shared" si="598"/>
        <v>#VALUE!</v>
      </c>
      <c r="K3427" s="48" t="e">
        <f t="shared" si="598"/>
        <v>#VALUE!</v>
      </c>
      <c r="L3427" s="48" t="e">
        <f t="shared" si="598"/>
        <v>#VALUE!</v>
      </c>
      <c r="M3427" s="49">
        <v>-5.577601410934744E-2</v>
      </c>
    </row>
    <row r="3428" spans="1:13" ht="16.5" thickBot="1">
      <c r="A3428" s="28" t="s">
        <v>36</v>
      </c>
      <c r="B3428" s="47" t="s">
        <v>47</v>
      </c>
      <c r="C3428" s="48">
        <f t="shared" si="600"/>
        <v>-0.36363636363636365</v>
      </c>
      <c r="D3428" s="48" t="e">
        <f t="shared" si="600"/>
        <v>#VALUE!</v>
      </c>
      <c r="E3428" s="48" t="e">
        <f t="shared" si="600"/>
        <v>#VALUE!</v>
      </c>
      <c r="F3428" s="48">
        <f t="shared" si="599"/>
        <v>-0.1</v>
      </c>
      <c r="G3428" s="48" t="e">
        <f t="shared" si="599"/>
        <v>#VALUE!</v>
      </c>
      <c r="H3428" s="48">
        <f t="shared" si="597"/>
        <v>0</v>
      </c>
      <c r="I3428" s="48" t="e">
        <f t="shared" si="597"/>
        <v>#VALUE!</v>
      </c>
      <c r="J3428" s="48" t="e">
        <f t="shared" si="598"/>
        <v>#VALUE!</v>
      </c>
      <c r="K3428" s="48" t="e">
        <f t="shared" si="598"/>
        <v>#VALUE!</v>
      </c>
      <c r="L3428" s="48" t="e">
        <f t="shared" si="598"/>
        <v>#VALUE!</v>
      </c>
      <c r="M3428" s="49">
        <v>-0.12053030303030303</v>
      </c>
    </row>
    <row r="3429" spans="1:13" ht="16.5" thickBot="1">
      <c r="A3429" s="28" t="s">
        <v>37</v>
      </c>
      <c r="B3429" s="47" t="s">
        <v>47</v>
      </c>
      <c r="C3429" s="48">
        <f t="shared" si="600"/>
        <v>0.14285714285714285</v>
      </c>
      <c r="D3429" s="48">
        <f t="shared" si="600"/>
        <v>0.13333333333333333</v>
      </c>
      <c r="E3429" s="48" t="e">
        <f t="shared" si="600"/>
        <v>#VALUE!</v>
      </c>
      <c r="F3429" s="48" t="e">
        <f t="shared" si="599"/>
        <v>#VALUE!</v>
      </c>
      <c r="G3429" s="48" t="e">
        <f t="shared" si="599"/>
        <v>#VALUE!</v>
      </c>
      <c r="H3429" s="48" t="e">
        <f t="shared" si="597"/>
        <v>#VALUE!</v>
      </c>
      <c r="I3429" s="48">
        <f t="shared" si="597"/>
        <v>0</v>
      </c>
      <c r="J3429" s="48" t="e">
        <f t="shared" si="598"/>
        <v>#VALUE!</v>
      </c>
      <c r="K3429" s="48" t="e">
        <f t="shared" si="598"/>
        <v>#VALUE!</v>
      </c>
      <c r="L3429" s="48" t="e">
        <f t="shared" si="598"/>
        <v>#VALUE!</v>
      </c>
      <c r="M3429" s="49">
        <v>0.16818542568542569</v>
      </c>
    </row>
    <row r="3430" spans="1:13" ht="16.5" thickBot="1">
      <c r="A3430" s="28" t="s">
        <v>38</v>
      </c>
      <c r="B3430" s="47" t="s">
        <v>47</v>
      </c>
      <c r="C3430" s="48">
        <f t="shared" si="600"/>
        <v>0</v>
      </c>
      <c r="D3430" s="48" t="e">
        <f t="shared" si="600"/>
        <v>#VALUE!</v>
      </c>
      <c r="E3430" s="48" t="e">
        <f t="shared" si="600"/>
        <v>#VALUE!</v>
      </c>
      <c r="F3430" s="48" t="e">
        <f t="shared" si="599"/>
        <v>#VALUE!</v>
      </c>
      <c r="G3430" s="48" t="e">
        <f t="shared" si="599"/>
        <v>#VALUE!</v>
      </c>
      <c r="H3430" s="48" t="e">
        <f t="shared" si="597"/>
        <v>#VALUE!</v>
      </c>
      <c r="I3430" s="48" t="e">
        <f t="shared" si="597"/>
        <v>#VALUE!</v>
      </c>
      <c r="J3430" s="48">
        <f t="shared" si="598"/>
        <v>0</v>
      </c>
      <c r="K3430" s="48" t="e">
        <f t="shared" si="598"/>
        <v>#VALUE!</v>
      </c>
      <c r="L3430" s="48" t="e">
        <f t="shared" si="598"/>
        <v>#VALUE!</v>
      </c>
      <c r="M3430" s="49">
        <v>8.8547008547008546E-2</v>
      </c>
    </row>
    <row r="3431" spans="1:13" ht="16.5" thickBot="1">
      <c r="A3431" s="28" t="s">
        <v>39</v>
      </c>
      <c r="B3431" s="47" t="s">
        <v>47</v>
      </c>
      <c r="C3431" s="48">
        <f t="shared" si="600"/>
        <v>0.2</v>
      </c>
      <c r="D3431" s="48">
        <f t="shared" si="600"/>
        <v>0.29411764705882354</v>
      </c>
      <c r="E3431" s="48" t="e">
        <f t="shared" si="600"/>
        <v>#VALUE!</v>
      </c>
      <c r="F3431" s="48" t="e">
        <f t="shared" si="599"/>
        <v>#VALUE!</v>
      </c>
      <c r="G3431" s="48" t="e">
        <f t="shared" si="599"/>
        <v>#VALUE!</v>
      </c>
      <c r="H3431" s="48" t="e">
        <f t="shared" si="597"/>
        <v>#VALUE!</v>
      </c>
      <c r="I3431" s="48" t="e">
        <f t="shared" si="597"/>
        <v>#VALUE!</v>
      </c>
      <c r="J3431" s="48" t="e">
        <f t="shared" si="598"/>
        <v>#VALUE!</v>
      </c>
      <c r="K3431" s="48">
        <f t="shared" si="598"/>
        <v>-0.18181818181818182</v>
      </c>
      <c r="L3431" s="48" t="e">
        <f t="shared" si="598"/>
        <v>#VALUE!</v>
      </c>
      <c r="M3431" s="49">
        <v>0.22273788303200068</v>
      </c>
    </row>
    <row r="3432" spans="1:13" ht="16.5" thickBot="1">
      <c r="A3432" s="28" t="s">
        <v>40</v>
      </c>
      <c r="B3432" s="47" t="s">
        <v>47</v>
      </c>
      <c r="C3432" s="48">
        <f t="shared" si="600"/>
        <v>0</v>
      </c>
      <c r="D3432" s="48" t="e">
        <f t="shared" si="600"/>
        <v>#VALUE!</v>
      </c>
      <c r="E3432" s="48" t="e">
        <f t="shared" si="600"/>
        <v>#VALUE!</v>
      </c>
      <c r="F3432" s="48" t="e">
        <f t="shared" si="599"/>
        <v>#VALUE!</v>
      </c>
      <c r="G3432" s="48">
        <f t="shared" si="599"/>
        <v>0</v>
      </c>
      <c r="H3432" s="48" t="e">
        <f t="shared" si="597"/>
        <v>#VALUE!</v>
      </c>
      <c r="I3432" s="48" t="e">
        <f t="shared" si="597"/>
        <v>#VALUE!</v>
      </c>
      <c r="J3432" s="48" t="e">
        <f t="shared" si="598"/>
        <v>#VALUE!</v>
      </c>
      <c r="K3432" s="48" t="e">
        <f t="shared" si="598"/>
        <v>#VALUE!</v>
      </c>
      <c r="L3432" s="48" t="e">
        <f t="shared" si="598"/>
        <v>#VALUE!</v>
      </c>
      <c r="M3432" s="49"/>
    </row>
    <row r="3433" spans="1:13" ht="16.5" thickBot="1">
      <c r="A3433" s="33" t="s">
        <v>41</v>
      </c>
      <c r="B3433" s="47" t="s">
        <v>47</v>
      </c>
      <c r="C3433" s="48" t="e">
        <f t="shared" si="600"/>
        <v>#VALUE!</v>
      </c>
      <c r="D3433" s="48">
        <f t="shared" si="600"/>
        <v>1</v>
      </c>
      <c r="E3433" s="48" t="e">
        <f t="shared" si="600"/>
        <v>#VALUE!</v>
      </c>
      <c r="F3433" s="48" t="e">
        <f t="shared" si="599"/>
        <v>#VALUE!</v>
      </c>
      <c r="G3433" s="48" t="e">
        <f t="shared" si="599"/>
        <v>#VALUE!</v>
      </c>
      <c r="H3433" s="48" t="e">
        <f t="shared" si="597"/>
        <v>#VALUE!</v>
      </c>
      <c r="I3433" s="48" t="e">
        <f t="shared" si="597"/>
        <v>#VALUE!</v>
      </c>
      <c r="J3433" s="48" t="e">
        <f t="shared" si="598"/>
        <v>#VALUE!</v>
      </c>
      <c r="K3433" s="48" t="e">
        <f t="shared" si="598"/>
        <v>#VALUE!</v>
      </c>
      <c r="L3433" s="48" t="e">
        <f>(K3384-L3385)/K3384</f>
        <v>#VALUE!</v>
      </c>
      <c r="M3433" s="49">
        <v>0.58071428571428574</v>
      </c>
    </row>
    <row r="3434" spans="1:13" ht="17.25" thickTop="1" thickBot="1">
      <c r="A3434" s="64" t="s">
        <v>42</v>
      </c>
      <c r="B3434" s="51"/>
      <c r="C3434" s="51"/>
      <c r="D3434" s="51"/>
      <c r="E3434" s="51"/>
      <c r="F3434" s="51"/>
      <c r="G3434" s="51" t="e">
        <f t="shared" ref="G3434:L3434" si="601">(B3380-G3385)/B3380</f>
        <v>#VALUE!</v>
      </c>
      <c r="H3434" s="51" t="e">
        <f t="shared" si="601"/>
        <v>#VALUE!</v>
      </c>
      <c r="I3434" s="51" t="e">
        <f t="shared" si="601"/>
        <v>#VALUE!</v>
      </c>
      <c r="J3434" s="51" t="e">
        <f t="shared" si="601"/>
        <v>#VALUE!</v>
      </c>
      <c r="K3434" s="51">
        <f t="shared" si="601"/>
        <v>1</v>
      </c>
      <c r="L3434" s="51" t="e">
        <f t="shared" si="601"/>
        <v>#VALUE!</v>
      </c>
      <c r="M3434" s="49">
        <v>0.87248677248677253</v>
      </c>
    </row>
    <row r="3435" spans="1:13" ht="32.25" thickBot="1">
      <c r="A3435" s="64" t="s">
        <v>67</v>
      </c>
      <c r="B3435" s="53"/>
      <c r="C3435" s="53"/>
      <c r="D3435" s="53"/>
      <c r="E3435" s="53"/>
      <c r="F3435" s="53"/>
      <c r="G3435" s="53"/>
      <c r="H3435" s="53"/>
      <c r="I3435" s="53"/>
      <c r="J3435" s="54"/>
      <c r="K3435" s="54" t="e">
        <f>AVERAGE(G3434:K3434)</f>
        <v>#VALUE!</v>
      </c>
      <c r="L3435" s="54" t="e">
        <f>AVERAGE(H3434:L3434)</f>
        <v>#VALUE!</v>
      </c>
      <c r="M3435" s="54"/>
    </row>
    <row r="3437" spans="1:13" ht="15.75">
      <c r="A3437" s="1" t="s">
        <v>210</v>
      </c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</row>
    <row r="3438" spans="1:13" ht="16.5" thickBot="1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</row>
    <row r="3439" spans="1:13" ht="16.5" thickBot="1">
      <c r="A3439" s="3"/>
      <c r="B3439" s="4" t="s">
        <v>1</v>
      </c>
      <c r="C3439" s="4" t="s">
        <v>2</v>
      </c>
      <c r="D3439" s="4" t="s">
        <v>3</v>
      </c>
      <c r="E3439" s="4" t="s">
        <v>4</v>
      </c>
      <c r="F3439" s="4" t="s">
        <v>5</v>
      </c>
      <c r="G3439" s="4" t="s">
        <v>6</v>
      </c>
      <c r="H3439" s="4" t="s">
        <v>7</v>
      </c>
      <c r="I3439" s="4" t="s">
        <v>8</v>
      </c>
      <c r="J3439" s="4" t="s">
        <v>9</v>
      </c>
      <c r="K3439" s="4" t="s">
        <v>10</v>
      </c>
      <c r="L3439" s="4" t="s">
        <v>11</v>
      </c>
    </row>
    <row r="3440" spans="1:13" ht="16.5" thickBot="1">
      <c r="A3440" s="5" t="s">
        <v>12</v>
      </c>
      <c r="B3440" s="6">
        <v>21</v>
      </c>
      <c r="C3440" s="6">
        <v>30</v>
      </c>
      <c r="E3440" s="6">
        <v>26</v>
      </c>
      <c r="F3440" s="6">
        <v>24</v>
      </c>
      <c r="G3440" s="6">
        <v>18</v>
      </c>
      <c r="H3440" s="6">
        <v>28</v>
      </c>
      <c r="I3440" s="6">
        <v>28</v>
      </c>
      <c r="J3440" s="6">
        <v>17</v>
      </c>
    </row>
    <row r="3441" spans="1:12" ht="16.5" thickBot="1">
      <c r="A3441" s="5">
        <v>1</v>
      </c>
      <c r="B3441" s="6">
        <v>24</v>
      </c>
      <c r="C3441" s="6">
        <v>30</v>
      </c>
      <c r="E3441" s="6">
        <v>27</v>
      </c>
      <c r="F3441" s="6">
        <v>26</v>
      </c>
      <c r="G3441" s="6">
        <v>23</v>
      </c>
      <c r="H3441" s="6">
        <v>15</v>
      </c>
      <c r="I3441" s="6">
        <v>33</v>
      </c>
      <c r="J3441" s="6">
        <v>28</v>
      </c>
    </row>
    <row r="3442" spans="1:12" ht="16.5" thickBot="1">
      <c r="A3442" s="5">
        <v>2</v>
      </c>
      <c r="B3442" s="6">
        <v>78</v>
      </c>
      <c r="C3442" s="6">
        <v>77</v>
      </c>
      <c r="D3442" s="6">
        <v>33</v>
      </c>
      <c r="E3442" s="6">
        <v>54</v>
      </c>
      <c r="F3442" s="6">
        <v>53</v>
      </c>
      <c r="G3442" s="6">
        <v>62</v>
      </c>
      <c r="H3442" s="6">
        <v>58</v>
      </c>
      <c r="I3442" s="6">
        <v>53</v>
      </c>
      <c r="J3442" s="6">
        <v>66</v>
      </c>
      <c r="K3442" s="6" t="s">
        <v>243</v>
      </c>
      <c r="L3442" s="6">
        <v>29</v>
      </c>
    </row>
    <row r="3443" spans="1:12" ht="16.5" thickBot="1">
      <c r="A3443" s="5">
        <v>3</v>
      </c>
      <c r="B3443" s="6">
        <v>98</v>
      </c>
      <c r="C3443" s="6">
        <v>79</v>
      </c>
      <c r="D3443" s="6">
        <v>30</v>
      </c>
      <c r="E3443" s="6">
        <v>78</v>
      </c>
      <c r="F3443" s="6">
        <v>81</v>
      </c>
      <c r="G3443" s="6">
        <v>80</v>
      </c>
      <c r="H3443" s="6">
        <v>78</v>
      </c>
      <c r="I3443" s="6">
        <v>84</v>
      </c>
      <c r="J3443" s="6">
        <v>77</v>
      </c>
      <c r="K3443" s="6">
        <v>57</v>
      </c>
      <c r="L3443" s="6">
        <v>45</v>
      </c>
    </row>
    <row r="3444" spans="1:12" ht="16.5" thickBot="1">
      <c r="A3444" s="5">
        <v>4</v>
      </c>
      <c r="B3444" s="6">
        <v>85</v>
      </c>
      <c r="C3444" s="6">
        <v>92</v>
      </c>
      <c r="D3444" s="6">
        <v>86</v>
      </c>
      <c r="E3444" s="6">
        <v>58</v>
      </c>
      <c r="F3444" s="6">
        <v>84</v>
      </c>
      <c r="G3444" s="6">
        <v>79</v>
      </c>
      <c r="H3444" s="6">
        <v>80</v>
      </c>
      <c r="I3444" s="6">
        <v>81</v>
      </c>
      <c r="J3444" s="6">
        <v>88</v>
      </c>
      <c r="K3444" s="6">
        <v>73</v>
      </c>
      <c r="L3444" s="6">
        <v>90</v>
      </c>
    </row>
    <row r="3445" spans="1:12" ht="16.5" thickBot="1">
      <c r="A3445" s="5">
        <v>5</v>
      </c>
      <c r="B3445" s="6">
        <v>110</v>
      </c>
      <c r="C3445" s="6">
        <v>94</v>
      </c>
      <c r="D3445" s="6">
        <v>114</v>
      </c>
      <c r="E3445" s="6">
        <v>90</v>
      </c>
      <c r="F3445" s="6">
        <v>64</v>
      </c>
      <c r="G3445" s="6">
        <v>86</v>
      </c>
      <c r="H3445" s="6">
        <v>78</v>
      </c>
      <c r="I3445" s="6">
        <v>79</v>
      </c>
      <c r="J3445" s="6">
        <v>97</v>
      </c>
      <c r="K3445" s="6">
        <v>84</v>
      </c>
      <c r="L3445" s="6">
        <v>88</v>
      </c>
    </row>
    <row r="3446" spans="1:12" ht="16.5" thickBot="1">
      <c r="A3446" s="5">
        <v>6</v>
      </c>
      <c r="B3446" s="6">
        <v>104</v>
      </c>
      <c r="C3446" s="6">
        <v>103</v>
      </c>
      <c r="D3446" s="6">
        <v>116</v>
      </c>
      <c r="E3446" s="6">
        <v>110</v>
      </c>
      <c r="F3446" s="6">
        <v>85</v>
      </c>
      <c r="G3446" s="6">
        <v>68</v>
      </c>
      <c r="H3446" s="6">
        <v>87</v>
      </c>
      <c r="I3446" s="6">
        <v>76</v>
      </c>
      <c r="J3446" s="6">
        <v>83</v>
      </c>
      <c r="K3446" s="6">
        <v>82</v>
      </c>
      <c r="L3446" s="6">
        <v>82</v>
      </c>
    </row>
    <row r="3447" spans="1:12" ht="16.5" thickBot="1">
      <c r="A3447" s="5">
        <v>7</v>
      </c>
      <c r="B3447" s="6">
        <v>106</v>
      </c>
      <c r="C3447" s="6">
        <v>106</v>
      </c>
      <c r="D3447" s="6">
        <v>130</v>
      </c>
      <c r="E3447" s="6">
        <v>112</v>
      </c>
      <c r="F3447" s="6">
        <v>108</v>
      </c>
      <c r="G3447" s="6">
        <v>88</v>
      </c>
      <c r="H3447" s="6">
        <v>66</v>
      </c>
      <c r="I3447" s="6">
        <v>86</v>
      </c>
      <c r="J3447" s="6">
        <v>78</v>
      </c>
      <c r="K3447" s="6">
        <v>81</v>
      </c>
      <c r="L3447" s="6">
        <v>87</v>
      </c>
    </row>
    <row r="3448" spans="1:12" ht="16.5" thickBot="1">
      <c r="A3448" s="5">
        <v>8</v>
      </c>
      <c r="B3448" s="6">
        <v>117</v>
      </c>
      <c r="C3448" s="6">
        <v>105</v>
      </c>
      <c r="D3448" s="6">
        <v>101</v>
      </c>
      <c r="E3448" s="6">
        <v>73</v>
      </c>
      <c r="F3448" s="6">
        <v>89</v>
      </c>
      <c r="G3448" s="6">
        <v>92</v>
      </c>
      <c r="H3448" s="6">
        <v>84</v>
      </c>
      <c r="I3448" s="6">
        <v>54</v>
      </c>
      <c r="J3448" s="6">
        <v>85</v>
      </c>
      <c r="K3448" s="6">
        <v>63</v>
      </c>
      <c r="L3448" s="6">
        <v>80</v>
      </c>
    </row>
    <row r="3449" spans="1:12" ht="16.5" thickBot="1">
      <c r="A3449" s="5">
        <v>9</v>
      </c>
      <c r="B3449" s="6">
        <v>78</v>
      </c>
      <c r="C3449" s="6">
        <v>75</v>
      </c>
      <c r="D3449" s="6">
        <v>66</v>
      </c>
      <c r="E3449" s="6">
        <v>74</v>
      </c>
      <c r="F3449" s="6">
        <v>83</v>
      </c>
      <c r="G3449" s="6">
        <v>57</v>
      </c>
      <c r="H3449" s="6">
        <v>70</v>
      </c>
      <c r="I3449" s="6">
        <v>60</v>
      </c>
      <c r="J3449" s="6">
        <v>44</v>
      </c>
      <c r="K3449" s="6">
        <v>55</v>
      </c>
      <c r="L3449" s="6">
        <v>40</v>
      </c>
    </row>
    <row r="3450" spans="1:12" ht="16.5" thickBot="1">
      <c r="A3450" s="5">
        <v>10</v>
      </c>
      <c r="B3450" s="6">
        <v>45</v>
      </c>
      <c r="C3450" s="6">
        <v>49</v>
      </c>
      <c r="D3450" s="6">
        <v>58</v>
      </c>
      <c r="E3450" s="6">
        <v>51</v>
      </c>
      <c r="F3450" s="6">
        <v>44</v>
      </c>
      <c r="G3450" s="6">
        <v>55</v>
      </c>
      <c r="H3450" s="6">
        <v>41</v>
      </c>
      <c r="I3450" s="6">
        <v>45</v>
      </c>
      <c r="J3450" s="6">
        <v>38</v>
      </c>
      <c r="K3450" s="6">
        <v>29</v>
      </c>
      <c r="L3450" s="6">
        <v>36</v>
      </c>
    </row>
    <row r="3451" spans="1:12" ht="16.5" thickBot="1">
      <c r="A3451" s="5">
        <v>11</v>
      </c>
      <c r="B3451" s="6">
        <v>44</v>
      </c>
      <c r="C3451" s="6">
        <v>37</v>
      </c>
      <c r="D3451" s="6">
        <v>37</v>
      </c>
      <c r="E3451" s="6">
        <v>47</v>
      </c>
      <c r="F3451" s="6">
        <v>30</v>
      </c>
      <c r="G3451" s="6">
        <v>28</v>
      </c>
      <c r="H3451" s="6">
        <v>42</v>
      </c>
      <c r="I3451" s="6">
        <v>26</v>
      </c>
      <c r="J3451" s="6">
        <v>34</v>
      </c>
      <c r="K3451" s="6">
        <v>22</v>
      </c>
      <c r="L3451" s="6">
        <v>19</v>
      </c>
    </row>
    <row r="3452" spans="1:12" ht="16.5" thickBot="1">
      <c r="A3452" s="5">
        <v>12</v>
      </c>
      <c r="B3452" s="6">
        <v>17</v>
      </c>
      <c r="C3452" s="6">
        <v>13</v>
      </c>
      <c r="D3452" s="6" t="s">
        <v>243</v>
      </c>
      <c r="E3452" s="6">
        <v>27</v>
      </c>
      <c r="F3452" s="6">
        <v>11</v>
      </c>
      <c r="G3452" s="6">
        <v>15</v>
      </c>
      <c r="H3452" s="6" t="s">
        <v>243</v>
      </c>
      <c r="I3452" s="6">
        <v>15</v>
      </c>
      <c r="J3452" s="6" t="s">
        <v>243</v>
      </c>
      <c r="K3452" s="6" t="s">
        <v>243</v>
      </c>
      <c r="L3452" s="6">
        <v>11</v>
      </c>
    </row>
    <row r="3453" spans="1:12" ht="16.5" thickBot="1">
      <c r="A3453" s="5" t="s">
        <v>13</v>
      </c>
      <c r="B3453" s="6"/>
      <c r="C3453" s="6"/>
      <c r="D3453" s="6"/>
      <c r="E3453" s="6"/>
      <c r="F3453" s="55"/>
      <c r="G3453" s="8"/>
      <c r="H3453" s="8"/>
      <c r="I3453" s="8"/>
      <c r="J3453" s="8"/>
      <c r="K3453" s="8"/>
      <c r="L3453" s="9"/>
    </row>
    <row r="3454" spans="1:12" ht="32.25" thickBot="1">
      <c r="A3454" s="10" t="s">
        <v>14</v>
      </c>
      <c r="B3454" s="11">
        <v>927</v>
      </c>
      <c r="C3454" s="11">
        <v>890</v>
      </c>
      <c r="D3454" s="6" t="s">
        <v>243</v>
      </c>
      <c r="E3454" s="11">
        <v>827</v>
      </c>
      <c r="F3454" s="11">
        <v>782</v>
      </c>
      <c r="G3454" s="11">
        <v>751</v>
      </c>
      <c r="H3454" s="6" t="s">
        <v>243</v>
      </c>
      <c r="I3454" s="11">
        <v>720</v>
      </c>
      <c r="J3454" s="6" t="s">
        <v>243</v>
      </c>
      <c r="K3454" s="11">
        <v>559</v>
      </c>
      <c r="L3454" s="11">
        <v>607</v>
      </c>
    </row>
    <row r="3455" spans="1:12" ht="48" thickBot="1">
      <c r="A3455" s="10" t="s">
        <v>15</v>
      </c>
      <c r="B3455" s="56"/>
      <c r="C3455" s="12">
        <f t="shared" ref="C3455:L3455" si="602">((C3454-B3454)/B3454)</f>
        <v>-3.9913700107874865E-2</v>
      </c>
      <c r="D3455" s="12" t="e">
        <f t="shared" si="602"/>
        <v>#VALUE!</v>
      </c>
      <c r="E3455" s="12" t="e">
        <f t="shared" si="602"/>
        <v>#VALUE!</v>
      </c>
      <c r="F3455" s="12">
        <f t="shared" si="602"/>
        <v>-5.4413542926239421E-2</v>
      </c>
      <c r="G3455" s="12">
        <f t="shared" si="602"/>
        <v>-3.9641943734015347E-2</v>
      </c>
      <c r="H3455" s="12" t="e">
        <f t="shared" si="602"/>
        <v>#VALUE!</v>
      </c>
      <c r="I3455" s="12" t="e">
        <f t="shared" si="602"/>
        <v>#VALUE!</v>
      </c>
      <c r="J3455" s="12" t="e">
        <f t="shared" si="602"/>
        <v>#VALUE!</v>
      </c>
      <c r="K3455" s="12" t="e">
        <f t="shared" si="602"/>
        <v>#VALUE!</v>
      </c>
      <c r="L3455" s="12">
        <f t="shared" si="602"/>
        <v>8.5867620751341675E-2</v>
      </c>
    </row>
    <row r="3456" spans="1:12" ht="48" thickBot="1">
      <c r="A3456" s="10" t="s">
        <v>16</v>
      </c>
      <c r="B3456" s="12"/>
      <c r="C3456" s="12"/>
      <c r="D3456" s="12"/>
      <c r="E3456" s="12"/>
      <c r="F3456" s="13"/>
      <c r="G3456" s="13">
        <f t="shared" ref="G3456:L3456" si="603">(G3454-B3454)/B3454</f>
        <v>-0.18985976267529667</v>
      </c>
      <c r="H3456" s="13" t="e">
        <f t="shared" si="603"/>
        <v>#VALUE!</v>
      </c>
      <c r="I3456" s="13" t="e">
        <f t="shared" si="603"/>
        <v>#VALUE!</v>
      </c>
      <c r="J3456" s="13" t="e">
        <f t="shared" si="603"/>
        <v>#VALUE!</v>
      </c>
      <c r="K3456" s="13">
        <f t="shared" si="603"/>
        <v>-0.28516624040920718</v>
      </c>
      <c r="L3456" s="13">
        <f t="shared" si="603"/>
        <v>-0.19174434087882822</v>
      </c>
    </row>
    <row r="3457" spans="1:13" ht="48" thickBot="1">
      <c r="A3457" s="10" t="s">
        <v>17</v>
      </c>
      <c r="B3457" s="12"/>
      <c r="C3457" s="12"/>
      <c r="D3457" s="12"/>
      <c r="E3457" s="12"/>
      <c r="F3457" s="12"/>
      <c r="G3457" s="12"/>
      <c r="H3457" s="12"/>
      <c r="I3457" s="12"/>
      <c r="J3457" s="12"/>
      <c r="K3457" s="13"/>
      <c r="L3457" s="13">
        <f>(L3454-B3454)/B3454</f>
        <v>-0.3451995685005394</v>
      </c>
    </row>
    <row r="3458" spans="1:13" ht="32.25" thickBot="1">
      <c r="A3458" s="10" t="s">
        <v>18</v>
      </c>
      <c r="B3458" s="14">
        <v>1922</v>
      </c>
      <c r="C3458" s="14">
        <v>1896</v>
      </c>
      <c r="D3458" s="14">
        <v>1812</v>
      </c>
      <c r="E3458" s="14">
        <v>1649</v>
      </c>
      <c r="F3458" s="14">
        <v>1529</v>
      </c>
      <c r="G3458">
        <v>1474</v>
      </c>
      <c r="H3458">
        <v>1484</v>
      </c>
      <c r="I3458">
        <v>1424</v>
      </c>
      <c r="J3458">
        <v>1405</v>
      </c>
      <c r="K3458">
        <v>1317</v>
      </c>
      <c r="L3458">
        <v>1285</v>
      </c>
    </row>
    <row r="3459" spans="1:13" ht="63.75" thickBot="1">
      <c r="A3459" s="10" t="s">
        <v>19</v>
      </c>
      <c r="B3459" s="16"/>
      <c r="C3459" s="12">
        <f t="shared" ref="C3459:L3459" si="604">(C3458-B3458)/B3458</f>
        <v>-1.3527575442247659E-2</v>
      </c>
      <c r="D3459" s="12">
        <f t="shared" si="604"/>
        <v>-4.4303797468354431E-2</v>
      </c>
      <c r="E3459" s="12">
        <f t="shared" si="604"/>
        <v>-8.9955849889624726E-2</v>
      </c>
      <c r="F3459" s="12">
        <f t="shared" si="604"/>
        <v>-7.2771376591873868E-2</v>
      </c>
      <c r="G3459" s="12">
        <f t="shared" si="604"/>
        <v>-3.5971223021582732E-2</v>
      </c>
      <c r="H3459" s="12">
        <f t="shared" si="604"/>
        <v>6.7842605156037995E-3</v>
      </c>
      <c r="I3459" s="12">
        <f t="shared" si="604"/>
        <v>-4.0431266846361183E-2</v>
      </c>
      <c r="J3459" s="12">
        <f t="shared" si="604"/>
        <v>-1.3342696629213483E-2</v>
      </c>
      <c r="K3459" s="12">
        <f t="shared" si="604"/>
        <v>-6.2633451957295375E-2</v>
      </c>
      <c r="L3459" s="12">
        <f t="shared" si="604"/>
        <v>-2.4297646165527716E-2</v>
      </c>
    </row>
    <row r="3460" spans="1:13" ht="63.75" thickBot="1">
      <c r="A3460" s="10" t="s">
        <v>20</v>
      </c>
      <c r="B3460" s="16"/>
      <c r="C3460" s="17"/>
      <c r="D3460" s="17"/>
      <c r="E3460" s="17"/>
      <c r="F3460" s="17"/>
      <c r="G3460" s="12">
        <f t="shared" ref="G3460:L3460" si="605">(G3458-B3458)/B3458</f>
        <v>-0.23309053069719043</v>
      </c>
      <c r="H3460" s="12">
        <f t="shared" si="605"/>
        <v>-0.21729957805907174</v>
      </c>
      <c r="I3460" s="12">
        <f t="shared" si="605"/>
        <v>-0.21412803532008831</v>
      </c>
      <c r="J3460" s="12">
        <f t="shared" si="605"/>
        <v>-0.14796846573681019</v>
      </c>
      <c r="K3460" s="12">
        <f t="shared" si="605"/>
        <v>-0.13865271419228253</v>
      </c>
      <c r="L3460" s="12">
        <f t="shared" si="605"/>
        <v>-0.1282225237449118</v>
      </c>
    </row>
    <row r="3461" spans="1:13" ht="63.75" thickBot="1">
      <c r="A3461" s="10" t="s">
        <v>21</v>
      </c>
      <c r="B3461" s="16"/>
      <c r="C3461" s="17"/>
      <c r="D3461" s="17"/>
      <c r="E3461" s="17"/>
      <c r="F3461" s="17"/>
      <c r="G3461" s="12"/>
      <c r="H3461" s="12"/>
      <c r="I3461" s="12"/>
      <c r="J3461" s="12"/>
      <c r="K3461" s="12"/>
      <c r="L3461" s="12">
        <f>(L3458-B3458)/B3458</f>
        <v>-0.33142559833506763</v>
      </c>
    </row>
    <row r="3462" spans="1:13" ht="32.25" thickBot="1">
      <c r="A3462" s="10" t="s">
        <v>22</v>
      </c>
      <c r="B3462" s="12">
        <f t="shared" ref="B3462:L3462" si="606">B3454/B3458</f>
        <v>0.48231009365244537</v>
      </c>
      <c r="C3462" s="12">
        <f t="shared" si="606"/>
        <v>0.46940928270042193</v>
      </c>
      <c r="D3462" s="12" t="e">
        <f t="shared" si="606"/>
        <v>#VALUE!</v>
      </c>
      <c r="E3462" s="12">
        <f t="shared" si="606"/>
        <v>0.50151607034566403</v>
      </c>
      <c r="F3462" s="12">
        <f t="shared" si="606"/>
        <v>0.5114453891432309</v>
      </c>
      <c r="G3462" s="12">
        <f t="shared" si="606"/>
        <v>0.50949796472184528</v>
      </c>
      <c r="H3462" s="12" t="e">
        <f t="shared" si="606"/>
        <v>#VALUE!</v>
      </c>
      <c r="I3462" s="12">
        <f t="shared" si="606"/>
        <v>0.5056179775280899</v>
      </c>
      <c r="J3462" s="12" t="e">
        <f t="shared" si="606"/>
        <v>#VALUE!</v>
      </c>
      <c r="K3462" s="12">
        <f t="shared" si="606"/>
        <v>0.42444950645406226</v>
      </c>
      <c r="L3462" s="12">
        <f t="shared" si="606"/>
        <v>0.47237354085603112</v>
      </c>
    </row>
    <row r="3463" spans="1:13" ht="63">
      <c r="A3463" s="18" t="s">
        <v>23</v>
      </c>
      <c r="B3463" s="19"/>
      <c r="C3463" s="19">
        <f t="shared" ref="C3463:K3463" si="607">(C3462-B3462)</f>
        <v>-1.2900810952023445E-2</v>
      </c>
      <c r="D3463" s="19" t="e">
        <f t="shared" si="607"/>
        <v>#VALUE!</v>
      </c>
      <c r="E3463" s="19" t="e">
        <f t="shared" si="607"/>
        <v>#VALUE!</v>
      </c>
      <c r="F3463" s="19">
        <f t="shared" si="607"/>
        <v>9.9293187975668662E-3</v>
      </c>
      <c r="G3463" s="19">
        <f t="shared" si="607"/>
        <v>-1.947424421385624E-3</v>
      </c>
      <c r="H3463" s="19" t="e">
        <f t="shared" si="607"/>
        <v>#VALUE!</v>
      </c>
      <c r="I3463" s="19" t="e">
        <f t="shared" si="607"/>
        <v>#VALUE!</v>
      </c>
      <c r="J3463" s="19" t="e">
        <f t="shared" si="607"/>
        <v>#VALUE!</v>
      </c>
      <c r="K3463" s="19" t="e">
        <f t="shared" si="607"/>
        <v>#VALUE!</v>
      </c>
      <c r="L3463" s="19">
        <f>(L3462-K3462)</f>
        <v>4.7924034401968851E-2</v>
      </c>
    </row>
    <row r="3464" spans="1:13" ht="63">
      <c r="A3464" s="18" t="s">
        <v>24</v>
      </c>
      <c r="B3464" s="19"/>
      <c r="C3464" s="19"/>
      <c r="D3464" s="19"/>
      <c r="E3464" s="19"/>
      <c r="F3464" s="19"/>
      <c r="G3464" s="19">
        <f>G3462-B3462</f>
        <v>2.7187871069399905E-2</v>
      </c>
      <c r="H3464" s="19" t="e">
        <f t="shared" ref="H3464:K3464" si="608">H3462-C3462</f>
        <v>#VALUE!</v>
      </c>
      <c r="I3464" s="19" t="e">
        <f t="shared" si="608"/>
        <v>#VALUE!</v>
      </c>
      <c r="J3464" s="19" t="e">
        <f t="shared" si="608"/>
        <v>#VALUE!</v>
      </c>
      <c r="K3464" s="19">
        <f t="shared" si="608"/>
        <v>-8.6995882689168635E-2</v>
      </c>
      <c r="L3464" s="19">
        <f>L3462-G3462</f>
        <v>-3.712442386581416E-2</v>
      </c>
    </row>
    <row r="3465" spans="1:13" ht="63">
      <c r="A3465" s="18" t="s">
        <v>25</v>
      </c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>
        <f>L3462-B3462</f>
        <v>-9.9365527964142553E-3</v>
      </c>
    </row>
    <row r="3467" spans="1:13" ht="15.75">
      <c r="A3467" s="21" t="s">
        <v>211</v>
      </c>
      <c r="B3467" s="21"/>
      <c r="C3467" s="21"/>
      <c r="D3467" s="21"/>
      <c r="E3467" s="21"/>
      <c r="F3467" s="21"/>
      <c r="G3467" s="22"/>
      <c r="H3467" s="22"/>
      <c r="I3467" s="22"/>
      <c r="J3467" s="22"/>
      <c r="K3467" s="22"/>
      <c r="L3467" s="22"/>
      <c r="M3467" s="23"/>
    </row>
    <row r="3468" spans="1:13" ht="16.5" thickBot="1">
      <c r="A3468" s="24"/>
      <c r="B3468" s="22"/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  <c r="M3468" s="23"/>
    </row>
    <row r="3469" spans="1:13" ht="32.25" thickBot="1">
      <c r="A3469" s="57" t="s">
        <v>27</v>
      </c>
      <c r="B3469" s="4" t="s">
        <v>52</v>
      </c>
      <c r="C3469" s="4" t="s">
        <v>53</v>
      </c>
      <c r="D3469" s="4" t="s">
        <v>54</v>
      </c>
      <c r="E3469" s="4" t="s">
        <v>55</v>
      </c>
      <c r="F3469" s="4" t="s">
        <v>56</v>
      </c>
      <c r="G3469" s="4" t="s">
        <v>57</v>
      </c>
      <c r="H3469" s="4" t="s">
        <v>58</v>
      </c>
      <c r="I3469" s="4" t="s">
        <v>59</v>
      </c>
      <c r="J3469" s="4" t="s">
        <v>60</v>
      </c>
      <c r="K3469" s="4" t="s">
        <v>61</v>
      </c>
      <c r="L3469" s="4" t="s">
        <v>62</v>
      </c>
      <c r="M3469" s="58" t="s">
        <v>28</v>
      </c>
    </row>
    <row r="3470" spans="1:13" ht="16.5" thickBot="1">
      <c r="A3470" s="28" t="s">
        <v>29</v>
      </c>
      <c r="B3470" s="29" t="s">
        <v>47</v>
      </c>
      <c r="C3470" s="29">
        <f t="shared" ref="C3470:J3470" si="609">-C3440</f>
        <v>-30</v>
      </c>
      <c r="D3470" s="29"/>
      <c r="E3470" s="29">
        <f t="shared" si="609"/>
        <v>-26</v>
      </c>
      <c r="F3470" s="29">
        <f t="shared" si="609"/>
        <v>-24</v>
      </c>
      <c r="G3470" s="29">
        <f t="shared" si="609"/>
        <v>-18</v>
      </c>
      <c r="H3470" s="29">
        <f t="shared" si="609"/>
        <v>-28</v>
      </c>
      <c r="I3470" s="29">
        <f t="shared" si="609"/>
        <v>-28</v>
      </c>
      <c r="J3470" s="29">
        <f t="shared" si="609"/>
        <v>-17</v>
      </c>
      <c r="K3470" s="29"/>
      <c r="L3470" s="29"/>
      <c r="M3470" s="30">
        <v>-24.428571428571427</v>
      </c>
    </row>
    <row r="3471" spans="1:13" ht="16.5" thickBot="1">
      <c r="A3471" s="28" t="s">
        <v>30</v>
      </c>
      <c r="B3471" s="59" t="s">
        <v>43</v>
      </c>
      <c r="C3471" s="34">
        <f t="shared" ref="C3471:L3482" si="610">B3440-C3441</f>
        <v>-9</v>
      </c>
      <c r="D3471" s="34">
        <f t="shared" si="610"/>
        <v>30</v>
      </c>
      <c r="E3471" s="34">
        <f t="shared" si="610"/>
        <v>-27</v>
      </c>
      <c r="F3471" s="34">
        <f>E3440-F3441</f>
        <v>0</v>
      </c>
      <c r="G3471" s="34">
        <f t="shared" ref="G3471:J3481" si="611">F3440-G3441</f>
        <v>1</v>
      </c>
      <c r="H3471" s="34">
        <f t="shared" si="611"/>
        <v>3</v>
      </c>
      <c r="I3471" s="34">
        <f t="shared" si="611"/>
        <v>-5</v>
      </c>
      <c r="J3471" s="34">
        <f>I3440-J3441</f>
        <v>0</v>
      </c>
      <c r="K3471" s="34">
        <f t="shared" ref="K3471:L3481" si="612">J3440-K3441</f>
        <v>17</v>
      </c>
      <c r="L3471" s="34"/>
      <c r="M3471" s="32">
        <v>1.1111111111111112</v>
      </c>
    </row>
    <row r="3472" spans="1:13" ht="16.5" thickBot="1">
      <c r="A3472" s="28" t="s">
        <v>31</v>
      </c>
      <c r="B3472" s="59" t="s">
        <v>43</v>
      </c>
      <c r="C3472" s="34">
        <f t="shared" si="610"/>
        <v>-53</v>
      </c>
      <c r="D3472" s="34">
        <f t="shared" si="610"/>
        <v>-3</v>
      </c>
      <c r="E3472" s="34">
        <f t="shared" si="610"/>
        <v>-54</v>
      </c>
      <c r="F3472" s="34">
        <f t="shared" si="610"/>
        <v>-26</v>
      </c>
      <c r="G3472" s="34">
        <f t="shared" si="611"/>
        <v>-36</v>
      </c>
      <c r="H3472" s="34">
        <f t="shared" si="611"/>
        <v>-35</v>
      </c>
      <c r="I3472" s="34">
        <f t="shared" si="611"/>
        <v>-38</v>
      </c>
      <c r="J3472" s="34">
        <f t="shared" si="611"/>
        <v>-33</v>
      </c>
      <c r="K3472" s="34" t="e">
        <f t="shared" si="612"/>
        <v>#VALUE!</v>
      </c>
      <c r="L3472" s="34">
        <f t="shared" si="612"/>
        <v>-29</v>
      </c>
      <c r="M3472" s="6" t="s">
        <v>243</v>
      </c>
    </row>
    <row r="3473" spans="1:13" ht="16.5" thickBot="1">
      <c r="A3473" s="28" t="s">
        <v>32</v>
      </c>
      <c r="B3473" s="59" t="s">
        <v>43</v>
      </c>
      <c r="C3473" s="34">
        <f t="shared" si="610"/>
        <v>-1</v>
      </c>
      <c r="D3473" s="34">
        <f t="shared" si="610"/>
        <v>47</v>
      </c>
      <c r="E3473" s="34">
        <f t="shared" si="610"/>
        <v>-45</v>
      </c>
      <c r="F3473" s="34">
        <f t="shared" si="610"/>
        <v>-27</v>
      </c>
      <c r="G3473" s="34">
        <f t="shared" si="611"/>
        <v>-27</v>
      </c>
      <c r="H3473" s="34">
        <f t="shared" si="611"/>
        <v>-16</v>
      </c>
      <c r="I3473" s="34">
        <f t="shared" si="611"/>
        <v>-26</v>
      </c>
      <c r="J3473" s="34">
        <f t="shared" si="611"/>
        <v>-24</v>
      </c>
      <c r="K3473" s="34">
        <f t="shared" si="612"/>
        <v>9</v>
      </c>
      <c r="L3473" s="34" t="e">
        <f t="shared" si="612"/>
        <v>#VALUE!</v>
      </c>
      <c r="M3473" s="6" t="s">
        <v>243</v>
      </c>
    </row>
    <row r="3474" spans="1:13" ht="16.5" thickBot="1">
      <c r="A3474" s="28" t="s">
        <v>33</v>
      </c>
      <c r="B3474" s="59" t="s">
        <v>43</v>
      </c>
      <c r="C3474" s="34">
        <f t="shared" si="610"/>
        <v>6</v>
      </c>
      <c r="D3474" s="34">
        <f t="shared" si="610"/>
        <v>-7</v>
      </c>
      <c r="E3474" s="34">
        <f t="shared" si="610"/>
        <v>-28</v>
      </c>
      <c r="F3474" s="34">
        <f t="shared" si="610"/>
        <v>-6</v>
      </c>
      <c r="G3474" s="34">
        <f t="shared" si="611"/>
        <v>2</v>
      </c>
      <c r="H3474" s="34">
        <f>G3443-H3444</f>
        <v>0</v>
      </c>
      <c r="I3474" s="34">
        <f t="shared" si="611"/>
        <v>-3</v>
      </c>
      <c r="J3474" s="34">
        <f t="shared" si="611"/>
        <v>-4</v>
      </c>
      <c r="K3474" s="34">
        <f t="shared" si="612"/>
        <v>4</v>
      </c>
      <c r="L3474" s="34">
        <f t="shared" si="612"/>
        <v>-33</v>
      </c>
      <c r="M3474" s="32">
        <v>-6.9</v>
      </c>
    </row>
    <row r="3475" spans="1:13" ht="16.5" thickBot="1">
      <c r="A3475" s="28" t="s">
        <v>34</v>
      </c>
      <c r="B3475" s="59" t="s">
        <v>43</v>
      </c>
      <c r="C3475" s="34">
        <f t="shared" si="610"/>
        <v>-9</v>
      </c>
      <c r="D3475" s="34">
        <f t="shared" si="610"/>
        <v>-22</v>
      </c>
      <c r="E3475" s="34">
        <f t="shared" si="610"/>
        <v>-4</v>
      </c>
      <c r="F3475" s="34">
        <f t="shared" si="610"/>
        <v>-6</v>
      </c>
      <c r="G3475" s="34">
        <f t="shared" si="611"/>
        <v>-2</v>
      </c>
      <c r="H3475" s="34">
        <f t="shared" si="611"/>
        <v>1</v>
      </c>
      <c r="I3475" s="34">
        <f t="shared" si="611"/>
        <v>1</v>
      </c>
      <c r="J3475" s="34">
        <f t="shared" si="611"/>
        <v>-16</v>
      </c>
      <c r="K3475" s="34">
        <f t="shared" si="612"/>
        <v>4</v>
      </c>
      <c r="L3475" s="34">
        <f t="shared" si="612"/>
        <v>-15</v>
      </c>
      <c r="M3475" s="32">
        <v>-6.8</v>
      </c>
    </row>
    <row r="3476" spans="1:13" ht="16.5" thickBot="1">
      <c r="A3476" s="28" t="s">
        <v>35</v>
      </c>
      <c r="B3476" s="59" t="s">
        <v>43</v>
      </c>
      <c r="C3476" s="34">
        <f t="shared" si="610"/>
        <v>7</v>
      </c>
      <c r="D3476" s="34">
        <f t="shared" si="610"/>
        <v>-22</v>
      </c>
      <c r="E3476" s="34">
        <f t="shared" si="610"/>
        <v>4</v>
      </c>
      <c r="F3476" s="34">
        <f t="shared" si="610"/>
        <v>5</v>
      </c>
      <c r="G3476" s="34">
        <f t="shared" si="611"/>
        <v>-4</v>
      </c>
      <c r="H3476" s="34">
        <f t="shared" si="611"/>
        <v>-1</v>
      </c>
      <c r="I3476" s="34">
        <f t="shared" si="611"/>
        <v>2</v>
      </c>
      <c r="J3476" s="34">
        <f t="shared" si="611"/>
        <v>-4</v>
      </c>
      <c r="K3476" s="34">
        <f t="shared" si="612"/>
        <v>15</v>
      </c>
      <c r="L3476" s="34">
        <f t="shared" si="612"/>
        <v>2</v>
      </c>
      <c r="M3476" s="32">
        <v>0.4</v>
      </c>
    </row>
    <row r="3477" spans="1:13" ht="16.5" thickBot="1">
      <c r="A3477" s="28" t="s">
        <v>36</v>
      </c>
      <c r="B3477" s="59" t="s">
        <v>43</v>
      </c>
      <c r="C3477" s="34">
        <f t="shared" si="610"/>
        <v>-2</v>
      </c>
      <c r="D3477" s="34">
        <f t="shared" si="610"/>
        <v>-27</v>
      </c>
      <c r="E3477" s="34">
        <f t="shared" si="610"/>
        <v>4</v>
      </c>
      <c r="F3477" s="34">
        <f t="shared" si="610"/>
        <v>2</v>
      </c>
      <c r="G3477" s="34">
        <f t="shared" si="611"/>
        <v>-3</v>
      </c>
      <c r="H3477" s="34">
        <f t="shared" si="611"/>
        <v>2</v>
      </c>
      <c r="I3477" s="34">
        <f t="shared" si="611"/>
        <v>1</v>
      </c>
      <c r="J3477" s="34">
        <f t="shared" si="611"/>
        <v>-2</v>
      </c>
      <c r="K3477" s="34">
        <f t="shared" si="612"/>
        <v>2</v>
      </c>
      <c r="L3477" s="34">
        <f t="shared" si="612"/>
        <v>-5</v>
      </c>
      <c r="M3477" s="32">
        <v>-2.8</v>
      </c>
    </row>
    <row r="3478" spans="1:13" ht="16.5" thickBot="1">
      <c r="A3478" s="28" t="s">
        <v>37</v>
      </c>
      <c r="B3478" s="59" t="s">
        <v>43</v>
      </c>
      <c r="C3478" s="34">
        <f t="shared" si="610"/>
        <v>1</v>
      </c>
      <c r="D3478" s="34">
        <f t="shared" si="610"/>
        <v>5</v>
      </c>
      <c r="E3478" s="34">
        <f t="shared" si="610"/>
        <v>57</v>
      </c>
      <c r="F3478" s="34">
        <f t="shared" si="610"/>
        <v>23</v>
      </c>
      <c r="G3478" s="34">
        <f t="shared" si="611"/>
        <v>16</v>
      </c>
      <c r="H3478" s="34">
        <f t="shared" si="611"/>
        <v>4</v>
      </c>
      <c r="I3478" s="34">
        <f t="shared" si="611"/>
        <v>12</v>
      </c>
      <c r="J3478" s="34">
        <f t="shared" si="611"/>
        <v>1</v>
      </c>
      <c r="K3478" s="34">
        <f t="shared" si="612"/>
        <v>15</v>
      </c>
      <c r="L3478" s="34">
        <f t="shared" si="612"/>
        <v>1</v>
      </c>
      <c r="M3478" s="32">
        <v>13.5</v>
      </c>
    </row>
    <row r="3479" spans="1:13" ht="16.5" thickBot="1">
      <c r="A3479" s="28" t="s">
        <v>38</v>
      </c>
      <c r="B3479" s="59" t="s">
        <v>43</v>
      </c>
      <c r="C3479" s="34">
        <f t="shared" si="610"/>
        <v>42</v>
      </c>
      <c r="D3479" s="34">
        <f t="shared" si="610"/>
        <v>39</v>
      </c>
      <c r="E3479" s="34">
        <f t="shared" si="610"/>
        <v>27</v>
      </c>
      <c r="F3479" s="34">
        <f t="shared" si="610"/>
        <v>-10</v>
      </c>
      <c r="G3479" s="34">
        <f t="shared" si="611"/>
        <v>32</v>
      </c>
      <c r="H3479" s="34">
        <f t="shared" si="611"/>
        <v>22</v>
      </c>
      <c r="I3479" s="34">
        <f t="shared" si="611"/>
        <v>24</v>
      </c>
      <c r="J3479" s="34">
        <f t="shared" si="611"/>
        <v>10</v>
      </c>
      <c r="K3479" s="34">
        <f t="shared" si="612"/>
        <v>30</v>
      </c>
      <c r="L3479" s="34">
        <f t="shared" si="612"/>
        <v>23</v>
      </c>
      <c r="M3479" s="32">
        <v>23.9</v>
      </c>
    </row>
    <row r="3480" spans="1:13" ht="16.5" thickBot="1">
      <c r="A3480" s="28" t="s">
        <v>39</v>
      </c>
      <c r="B3480" s="59" t="s">
        <v>43</v>
      </c>
      <c r="C3480" s="34">
        <f t="shared" si="610"/>
        <v>29</v>
      </c>
      <c r="D3480" s="34">
        <f t="shared" si="610"/>
        <v>17</v>
      </c>
      <c r="E3480" s="34">
        <f t="shared" si="610"/>
        <v>15</v>
      </c>
      <c r="F3480" s="34">
        <f t="shared" si="610"/>
        <v>30</v>
      </c>
      <c r="G3480" s="34">
        <f t="shared" si="611"/>
        <v>28</v>
      </c>
      <c r="H3480" s="34">
        <f t="shared" si="611"/>
        <v>16</v>
      </c>
      <c r="I3480" s="34">
        <f t="shared" si="611"/>
        <v>25</v>
      </c>
      <c r="J3480" s="34">
        <f t="shared" si="611"/>
        <v>22</v>
      </c>
      <c r="K3480" s="34">
        <f t="shared" si="612"/>
        <v>15</v>
      </c>
      <c r="L3480" s="34">
        <f t="shared" si="612"/>
        <v>19</v>
      </c>
      <c r="M3480" s="32">
        <v>21.6</v>
      </c>
    </row>
    <row r="3481" spans="1:13" ht="16.5" thickBot="1">
      <c r="A3481" s="28" t="s">
        <v>40</v>
      </c>
      <c r="B3481" s="59" t="s">
        <v>43</v>
      </c>
      <c r="C3481" s="34">
        <f t="shared" si="610"/>
        <v>8</v>
      </c>
      <c r="D3481" s="34">
        <f t="shared" si="610"/>
        <v>12</v>
      </c>
      <c r="E3481" s="34">
        <f t="shared" si="610"/>
        <v>11</v>
      </c>
      <c r="F3481" s="34">
        <f t="shared" si="610"/>
        <v>21</v>
      </c>
      <c r="G3481" s="34">
        <f t="shared" si="611"/>
        <v>16</v>
      </c>
      <c r="H3481" s="34">
        <f t="shared" si="611"/>
        <v>13</v>
      </c>
      <c r="I3481" s="34">
        <f t="shared" si="611"/>
        <v>15</v>
      </c>
      <c r="J3481" s="34">
        <f t="shared" si="611"/>
        <v>11</v>
      </c>
      <c r="K3481" s="34">
        <f t="shared" si="612"/>
        <v>16</v>
      </c>
      <c r="L3481" s="34">
        <f t="shared" si="612"/>
        <v>10</v>
      </c>
      <c r="M3481" s="32">
        <v>13.3</v>
      </c>
    </row>
    <row r="3482" spans="1:13" ht="16.5" thickBot="1">
      <c r="A3482" s="33" t="s">
        <v>41</v>
      </c>
      <c r="B3482" s="60" t="s">
        <v>43</v>
      </c>
      <c r="C3482" s="34">
        <f t="shared" si="610"/>
        <v>31</v>
      </c>
      <c r="D3482" s="34" t="e">
        <f t="shared" si="610"/>
        <v>#VALUE!</v>
      </c>
      <c r="E3482" s="34">
        <f t="shared" si="610"/>
        <v>10</v>
      </c>
      <c r="F3482" s="34">
        <f t="shared" si="610"/>
        <v>36</v>
      </c>
      <c r="G3482" s="34">
        <f t="shared" si="610"/>
        <v>15</v>
      </c>
      <c r="H3482" s="34" t="e">
        <f t="shared" si="610"/>
        <v>#VALUE!</v>
      </c>
      <c r="I3482" s="34">
        <f t="shared" si="610"/>
        <v>27</v>
      </c>
      <c r="J3482" s="34" t="e">
        <f t="shared" si="610"/>
        <v>#VALUE!</v>
      </c>
      <c r="K3482" s="34" t="e">
        <f t="shared" si="610"/>
        <v>#VALUE!</v>
      </c>
      <c r="L3482" s="34">
        <f t="shared" si="610"/>
        <v>11</v>
      </c>
      <c r="M3482" s="35">
        <v>23.4</v>
      </c>
    </row>
    <row r="3483" spans="1:13" ht="17.25" thickTop="1" thickBot="1">
      <c r="A3483" s="37" t="s">
        <v>42</v>
      </c>
      <c r="B3483" s="38" t="s">
        <v>43</v>
      </c>
      <c r="C3483" s="39" t="s">
        <v>47</v>
      </c>
      <c r="D3483" s="39" t="s">
        <v>47</v>
      </c>
      <c r="E3483" s="39" t="s">
        <v>47</v>
      </c>
      <c r="F3483" s="39" t="s">
        <v>47</v>
      </c>
      <c r="G3483" s="39">
        <f t="shared" ref="G3483:L3483" si="613">B3447-G3452</f>
        <v>91</v>
      </c>
      <c r="H3483" s="39" t="e">
        <f t="shared" si="613"/>
        <v>#VALUE!</v>
      </c>
      <c r="I3483" s="39">
        <f t="shared" si="613"/>
        <v>115</v>
      </c>
      <c r="J3483" s="39" t="e">
        <f t="shared" si="613"/>
        <v>#VALUE!</v>
      </c>
      <c r="K3483" s="39" t="e">
        <f t="shared" si="613"/>
        <v>#VALUE!</v>
      </c>
      <c r="L3483" s="39">
        <f t="shared" si="613"/>
        <v>77</v>
      </c>
      <c r="M3483" s="40">
        <v>99.333333333333329</v>
      </c>
    </row>
    <row r="3484" spans="1:13" ht="15.75">
      <c r="A3484" s="41"/>
      <c r="B3484" s="42"/>
      <c r="C3484" s="43"/>
      <c r="D3484" s="43"/>
      <c r="E3484" s="43"/>
      <c r="F3484" s="43"/>
      <c r="G3484" s="43"/>
      <c r="H3484" s="44"/>
      <c r="I3484" s="44"/>
      <c r="J3484" s="44"/>
      <c r="K3484" s="44"/>
      <c r="L3484" s="44"/>
      <c r="M3484" s="43"/>
    </row>
    <row r="3485" spans="1:13" ht="15.75">
      <c r="A3485" s="61"/>
      <c r="B3485" s="62"/>
      <c r="C3485" s="63"/>
      <c r="D3485" s="63"/>
      <c r="E3485" s="63"/>
      <c r="F3485" s="63"/>
      <c r="G3485" s="63"/>
      <c r="H3485" s="63"/>
      <c r="I3485" s="63"/>
      <c r="J3485" s="63"/>
      <c r="K3485" s="63"/>
      <c r="L3485" s="63"/>
      <c r="M3485" s="63"/>
    </row>
    <row r="3486" spans="1:13" ht="15.75">
      <c r="A3486" s="21" t="s">
        <v>212</v>
      </c>
      <c r="B3486" s="21"/>
      <c r="C3486" s="21"/>
      <c r="D3486" s="21"/>
      <c r="E3486" s="21"/>
      <c r="F3486" s="21"/>
      <c r="G3486" s="21"/>
      <c r="H3486" s="22"/>
      <c r="I3486" s="22"/>
      <c r="J3486" s="22"/>
      <c r="K3486" s="22"/>
      <c r="L3486" s="22"/>
      <c r="M3486" s="23"/>
    </row>
    <row r="3487" spans="1:13" ht="16.5" thickBot="1">
      <c r="A3487" s="24"/>
      <c r="B3487" s="22"/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  <c r="M3487" s="23"/>
    </row>
    <row r="3488" spans="1:13" ht="32.25" thickBot="1">
      <c r="A3488" s="3" t="s">
        <v>27</v>
      </c>
      <c r="B3488" s="4" t="s">
        <v>52</v>
      </c>
      <c r="C3488" s="4" t="s">
        <v>53</v>
      </c>
      <c r="D3488" s="4" t="s">
        <v>54</v>
      </c>
      <c r="E3488" s="4" t="s">
        <v>55</v>
      </c>
      <c r="F3488" s="4" t="s">
        <v>56</v>
      </c>
      <c r="G3488" s="4" t="s">
        <v>57</v>
      </c>
      <c r="H3488" s="4" t="s">
        <v>58</v>
      </c>
      <c r="I3488" s="4" t="s">
        <v>59</v>
      </c>
      <c r="J3488" s="4" t="s">
        <v>60</v>
      </c>
      <c r="K3488" s="4" t="s">
        <v>61</v>
      </c>
      <c r="L3488" s="4" t="s">
        <v>62</v>
      </c>
      <c r="M3488" s="58" t="s">
        <v>28</v>
      </c>
    </row>
    <row r="3489" spans="1:13" ht="16.5" thickBot="1">
      <c r="A3489" s="28" t="s">
        <v>30</v>
      </c>
      <c r="B3489" s="47" t="s">
        <v>47</v>
      </c>
      <c r="C3489" s="48">
        <f t="shared" ref="C3489:L3500" si="614">(B3440-C3441)/B3440</f>
        <v>-0.42857142857142855</v>
      </c>
      <c r="D3489" s="48">
        <f t="shared" si="614"/>
        <v>1</v>
      </c>
      <c r="E3489" s="48"/>
      <c r="F3489" s="48">
        <f t="shared" ref="F3489:L3499" si="615">(E3440-F3441)/E3440</f>
        <v>0</v>
      </c>
      <c r="G3489" s="48">
        <f t="shared" si="615"/>
        <v>4.1666666666666664E-2</v>
      </c>
      <c r="H3489" s="48">
        <f t="shared" si="615"/>
        <v>0.16666666666666666</v>
      </c>
      <c r="I3489" s="48">
        <f t="shared" si="615"/>
        <v>-0.17857142857142858</v>
      </c>
      <c r="J3489" s="48">
        <f t="shared" si="615"/>
        <v>0</v>
      </c>
      <c r="K3489" s="48">
        <f t="shared" si="615"/>
        <v>1</v>
      </c>
      <c r="L3489" s="48"/>
      <c r="M3489" s="49">
        <v>0.20014880952380951</v>
      </c>
    </row>
    <row r="3490" spans="1:13" ht="16.5" thickBot="1">
      <c r="A3490" s="28" t="s">
        <v>31</v>
      </c>
      <c r="B3490" s="47" t="s">
        <v>47</v>
      </c>
      <c r="C3490" s="48">
        <f t="shared" si="614"/>
        <v>-2.2083333333333335</v>
      </c>
      <c r="D3490" s="48">
        <f t="shared" si="614"/>
        <v>-0.1</v>
      </c>
      <c r="E3490" s="48"/>
      <c r="F3490" s="48">
        <f t="shared" si="615"/>
        <v>-0.96296296296296291</v>
      </c>
      <c r="G3490" s="48">
        <f t="shared" si="615"/>
        <v>-1.3846153846153846</v>
      </c>
      <c r="H3490" s="48">
        <f t="shared" si="615"/>
        <v>-1.5217391304347827</v>
      </c>
      <c r="I3490" s="48">
        <f t="shared" si="615"/>
        <v>-2.5333333333333332</v>
      </c>
      <c r="J3490" s="48">
        <f t="shared" si="615"/>
        <v>-1</v>
      </c>
      <c r="K3490" s="48" t="e">
        <f t="shared" si="615"/>
        <v>#VALUE!</v>
      </c>
      <c r="L3490" s="48"/>
      <c r="M3490" s="6" t="s">
        <v>243</v>
      </c>
    </row>
    <row r="3491" spans="1:13" ht="16.5" thickBot="1">
      <c r="A3491" s="28" t="s">
        <v>32</v>
      </c>
      <c r="B3491" s="47" t="s">
        <v>47</v>
      </c>
      <c r="C3491" s="48">
        <f t="shared" si="614"/>
        <v>-1.282051282051282E-2</v>
      </c>
      <c r="D3491" s="48">
        <f t="shared" si="614"/>
        <v>0.61038961038961037</v>
      </c>
      <c r="E3491" s="48">
        <f t="shared" si="614"/>
        <v>-1.3636363636363635</v>
      </c>
      <c r="F3491" s="48">
        <f t="shared" si="615"/>
        <v>-0.5</v>
      </c>
      <c r="G3491" s="48">
        <f t="shared" si="615"/>
        <v>-0.50943396226415094</v>
      </c>
      <c r="H3491" s="48">
        <f t="shared" si="615"/>
        <v>-0.25806451612903225</v>
      </c>
      <c r="I3491" s="48">
        <f t="shared" si="615"/>
        <v>-0.44827586206896552</v>
      </c>
      <c r="J3491" s="48">
        <f t="shared" si="615"/>
        <v>-0.45283018867924529</v>
      </c>
      <c r="K3491" s="48">
        <f t="shared" si="615"/>
        <v>0.13636363636363635</v>
      </c>
      <c r="L3491" s="48" t="e">
        <f t="shared" si="615"/>
        <v>#VALUE!</v>
      </c>
      <c r="M3491" s="6" t="s">
        <v>243</v>
      </c>
    </row>
    <row r="3492" spans="1:13" ht="16.5" thickBot="1">
      <c r="A3492" s="28" t="s">
        <v>33</v>
      </c>
      <c r="B3492" s="47" t="s">
        <v>47</v>
      </c>
      <c r="C3492" s="48">
        <f t="shared" si="614"/>
        <v>6.1224489795918366E-2</v>
      </c>
      <c r="D3492" s="48">
        <f t="shared" si="614"/>
        <v>-8.8607594936708861E-2</v>
      </c>
      <c r="E3492" s="48">
        <f t="shared" si="614"/>
        <v>-0.93333333333333335</v>
      </c>
      <c r="F3492" s="48">
        <f t="shared" si="615"/>
        <v>-7.6923076923076927E-2</v>
      </c>
      <c r="G3492" s="48">
        <f t="shared" si="615"/>
        <v>2.4691358024691357E-2</v>
      </c>
      <c r="H3492" s="48">
        <f t="shared" si="615"/>
        <v>0</v>
      </c>
      <c r="I3492" s="48">
        <f t="shared" si="615"/>
        <v>-3.8461538461538464E-2</v>
      </c>
      <c r="J3492" s="48">
        <f t="shared" si="615"/>
        <v>-4.7619047619047616E-2</v>
      </c>
      <c r="K3492" s="48">
        <f t="shared" si="615"/>
        <v>5.1948051948051951E-2</v>
      </c>
      <c r="L3492" s="48">
        <f t="shared" si="615"/>
        <v>-0.57894736842105265</v>
      </c>
      <c r="M3492" s="49">
        <v>-0.16260280599260962</v>
      </c>
    </row>
    <row r="3493" spans="1:13" ht="16.5" thickBot="1">
      <c r="A3493" s="28" t="s">
        <v>34</v>
      </c>
      <c r="B3493" s="47" t="s">
        <v>47</v>
      </c>
      <c r="C3493" s="48">
        <f t="shared" si="614"/>
        <v>-0.10588235294117647</v>
      </c>
      <c r="D3493" s="48">
        <f t="shared" si="614"/>
        <v>-0.2391304347826087</v>
      </c>
      <c r="E3493" s="48">
        <f t="shared" si="614"/>
        <v>-4.6511627906976744E-2</v>
      </c>
      <c r="F3493" s="48">
        <f t="shared" si="615"/>
        <v>-0.10344827586206896</v>
      </c>
      <c r="G3493" s="48">
        <f t="shared" si="615"/>
        <v>-2.3809523809523808E-2</v>
      </c>
      <c r="H3493" s="48">
        <f t="shared" si="615"/>
        <v>1.2658227848101266E-2</v>
      </c>
      <c r="I3493" s="48">
        <f t="shared" si="615"/>
        <v>1.2500000000000001E-2</v>
      </c>
      <c r="J3493" s="48">
        <f t="shared" si="615"/>
        <v>-0.19753086419753085</v>
      </c>
      <c r="K3493" s="48">
        <f t="shared" si="615"/>
        <v>4.5454545454545456E-2</v>
      </c>
      <c r="L3493" s="48">
        <f t="shared" si="615"/>
        <v>-0.20547945205479451</v>
      </c>
      <c r="M3493" s="49">
        <v>-8.5117975825203335E-2</v>
      </c>
    </row>
    <row r="3494" spans="1:13" ht="16.5" thickBot="1">
      <c r="A3494" s="28" t="s">
        <v>35</v>
      </c>
      <c r="B3494" s="47" t="s">
        <v>47</v>
      </c>
      <c r="C3494" s="48">
        <f t="shared" si="614"/>
        <v>6.363636363636363E-2</v>
      </c>
      <c r="D3494" s="48">
        <f t="shared" si="614"/>
        <v>-0.23404255319148937</v>
      </c>
      <c r="E3494" s="48">
        <f t="shared" si="614"/>
        <v>3.5087719298245612E-2</v>
      </c>
      <c r="F3494" s="48">
        <f t="shared" si="615"/>
        <v>5.5555555555555552E-2</v>
      </c>
      <c r="G3494" s="48">
        <f t="shared" si="615"/>
        <v>-6.25E-2</v>
      </c>
      <c r="H3494" s="48">
        <f t="shared" si="615"/>
        <v>-1.1627906976744186E-2</v>
      </c>
      <c r="I3494" s="48">
        <f t="shared" si="615"/>
        <v>2.564102564102564E-2</v>
      </c>
      <c r="J3494" s="48">
        <f t="shared" si="615"/>
        <v>-5.0632911392405063E-2</v>
      </c>
      <c r="K3494" s="48">
        <f t="shared" si="615"/>
        <v>0.15463917525773196</v>
      </c>
      <c r="L3494" s="48">
        <f t="shared" si="615"/>
        <v>2.3809523809523808E-2</v>
      </c>
      <c r="M3494" s="49">
        <v>-4.340083621924007E-5</v>
      </c>
    </row>
    <row r="3495" spans="1:13" ht="16.5" thickBot="1">
      <c r="A3495" s="28" t="s">
        <v>36</v>
      </c>
      <c r="B3495" s="47" t="s">
        <v>47</v>
      </c>
      <c r="C3495" s="48">
        <f t="shared" si="614"/>
        <v>-1.9230769230769232E-2</v>
      </c>
      <c r="D3495" s="48">
        <f t="shared" si="614"/>
        <v>-0.26213592233009708</v>
      </c>
      <c r="E3495" s="48">
        <f t="shared" si="614"/>
        <v>3.4482758620689655E-2</v>
      </c>
      <c r="F3495" s="48">
        <f t="shared" si="615"/>
        <v>1.8181818181818181E-2</v>
      </c>
      <c r="G3495" s="48">
        <f t="shared" si="615"/>
        <v>-3.5294117647058823E-2</v>
      </c>
      <c r="H3495" s="48">
        <f t="shared" si="615"/>
        <v>2.9411764705882353E-2</v>
      </c>
      <c r="I3495" s="48">
        <f t="shared" si="615"/>
        <v>1.1494252873563218E-2</v>
      </c>
      <c r="J3495" s="48">
        <f t="shared" si="615"/>
        <v>-2.6315789473684209E-2</v>
      </c>
      <c r="K3495" s="48">
        <f t="shared" si="615"/>
        <v>2.4096385542168676E-2</v>
      </c>
      <c r="L3495" s="48">
        <f t="shared" si="615"/>
        <v>-6.097560975609756E-2</v>
      </c>
      <c r="M3495" s="49">
        <v>-2.862852285135848E-2</v>
      </c>
    </row>
    <row r="3496" spans="1:13" ht="16.5" thickBot="1">
      <c r="A3496" s="28" t="s">
        <v>37</v>
      </c>
      <c r="B3496" s="47" t="s">
        <v>47</v>
      </c>
      <c r="C3496" s="48">
        <f t="shared" si="614"/>
        <v>9.433962264150943E-3</v>
      </c>
      <c r="D3496" s="48">
        <f t="shared" si="614"/>
        <v>4.716981132075472E-2</v>
      </c>
      <c r="E3496" s="48">
        <f t="shared" si="614"/>
        <v>0.43846153846153846</v>
      </c>
      <c r="F3496" s="48">
        <f t="shared" si="615"/>
        <v>0.20535714285714285</v>
      </c>
      <c r="G3496" s="48">
        <f t="shared" si="615"/>
        <v>0.14814814814814814</v>
      </c>
      <c r="H3496" s="48">
        <f t="shared" si="615"/>
        <v>4.5454545454545456E-2</v>
      </c>
      <c r="I3496" s="48">
        <f t="shared" si="615"/>
        <v>0.18181818181818182</v>
      </c>
      <c r="J3496" s="48">
        <f t="shared" si="615"/>
        <v>1.1627906976744186E-2</v>
      </c>
      <c r="K3496" s="48">
        <f t="shared" si="615"/>
        <v>0.19230769230769232</v>
      </c>
      <c r="L3496" s="48">
        <f t="shared" si="615"/>
        <v>1.2345679012345678E-2</v>
      </c>
      <c r="M3496" s="49">
        <v>0.12921246086212446</v>
      </c>
    </row>
    <row r="3497" spans="1:13" ht="16.5" thickBot="1">
      <c r="A3497" s="28" t="s">
        <v>38</v>
      </c>
      <c r="B3497" s="47" t="s">
        <v>47</v>
      </c>
      <c r="C3497" s="48">
        <f t="shared" si="614"/>
        <v>0.35897435897435898</v>
      </c>
      <c r="D3497" s="48">
        <f t="shared" si="614"/>
        <v>0.37142857142857144</v>
      </c>
      <c r="E3497" s="48">
        <f t="shared" si="614"/>
        <v>0.26732673267326734</v>
      </c>
      <c r="F3497" s="48">
        <f t="shared" si="615"/>
        <v>-0.13698630136986301</v>
      </c>
      <c r="G3497" s="48">
        <f t="shared" si="615"/>
        <v>0.3595505617977528</v>
      </c>
      <c r="H3497" s="48">
        <f t="shared" si="615"/>
        <v>0.2391304347826087</v>
      </c>
      <c r="I3497" s="48">
        <f t="shared" si="615"/>
        <v>0.2857142857142857</v>
      </c>
      <c r="J3497" s="48">
        <f t="shared" si="615"/>
        <v>0.18518518518518517</v>
      </c>
      <c r="K3497" s="48">
        <f t="shared" si="615"/>
        <v>0.35294117647058826</v>
      </c>
      <c r="L3497" s="48">
        <f t="shared" si="615"/>
        <v>0.36507936507936506</v>
      </c>
      <c r="M3497" s="49">
        <v>0.26483443707361209</v>
      </c>
    </row>
    <row r="3498" spans="1:13" ht="16.5" thickBot="1">
      <c r="A3498" s="28" t="s">
        <v>39</v>
      </c>
      <c r="B3498" s="47" t="s">
        <v>47</v>
      </c>
      <c r="C3498" s="48">
        <f t="shared" si="614"/>
        <v>0.37179487179487181</v>
      </c>
      <c r="D3498" s="48">
        <f t="shared" si="614"/>
        <v>0.22666666666666666</v>
      </c>
      <c r="E3498" s="48">
        <f t="shared" si="614"/>
        <v>0.22727272727272727</v>
      </c>
      <c r="F3498" s="48">
        <f t="shared" si="615"/>
        <v>0.40540540540540543</v>
      </c>
      <c r="G3498" s="48">
        <f t="shared" si="615"/>
        <v>0.33734939759036142</v>
      </c>
      <c r="H3498" s="48">
        <f t="shared" si="615"/>
        <v>0.2807017543859649</v>
      </c>
      <c r="I3498" s="48">
        <f t="shared" si="615"/>
        <v>0.35714285714285715</v>
      </c>
      <c r="J3498" s="48">
        <f t="shared" si="615"/>
        <v>0.36666666666666664</v>
      </c>
      <c r="K3498" s="48">
        <f t="shared" si="615"/>
        <v>0.34090909090909088</v>
      </c>
      <c r="L3498" s="48">
        <f t="shared" si="615"/>
        <v>0.34545454545454546</v>
      </c>
      <c r="M3498" s="49">
        <v>0.32593639832891574</v>
      </c>
    </row>
    <row r="3499" spans="1:13" ht="16.5" thickBot="1">
      <c r="A3499" s="28" t="s">
        <v>40</v>
      </c>
      <c r="B3499" s="47" t="s">
        <v>47</v>
      </c>
      <c r="C3499" s="48">
        <f t="shared" si="614"/>
        <v>0.17777777777777778</v>
      </c>
      <c r="D3499" s="48">
        <f t="shared" si="614"/>
        <v>0.24489795918367346</v>
      </c>
      <c r="E3499" s="48">
        <f t="shared" si="614"/>
        <v>0.18965517241379309</v>
      </c>
      <c r="F3499" s="48">
        <f t="shared" si="615"/>
        <v>0.41176470588235292</v>
      </c>
      <c r="G3499" s="48">
        <f t="shared" si="615"/>
        <v>0.36363636363636365</v>
      </c>
      <c r="H3499" s="48">
        <f t="shared" si="615"/>
        <v>0.23636363636363636</v>
      </c>
      <c r="I3499" s="48">
        <f t="shared" si="615"/>
        <v>0.36585365853658536</v>
      </c>
      <c r="J3499" s="48">
        <f t="shared" si="615"/>
        <v>0.24444444444444444</v>
      </c>
      <c r="K3499" s="48">
        <f t="shared" si="615"/>
        <v>0.42105263157894735</v>
      </c>
      <c r="L3499" s="48">
        <f t="shared" si="615"/>
        <v>0.34482758620689657</v>
      </c>
      <c r="M3499" s="49">
        <v>0.30002739360244712</v>
      </c>
    </row>
    <row r="3500" spans="1:13" ht="16.5" thickBot="1">
      <c r="A3500" s="33" t="s">
        <v>41</v>
      </c>
      <c r="B3500" s="47" t="s">
        <v>47</v>
      </c>
      <c r="C3500" s="48">
        <f t="shared" si="614"/>
        <v>0.70454545454545459</v>
      </c>
      <c r="D3500" s="48" t="e">
        <f t="shared" si="614"/>
        <v>#VALUE!</v>
      </c>
      <c r="E3500" s="48">
        <f t="shared" si="614"/>
        <v>0.27027027027027029</v>
      </c>
      <c r="F3500" s="48">
        <f t="shared" si="614"/>
        <v>0.76595744680851063</v>
      </c>
      <c r="G3500" s="48">
        <f t="shared" si="614"/>
        <v>0.5</v>
      </c>
      <c r="H3500" s="48" t="e">
        <f t="shared" si="614"/>
        <v>#VALUE!</v>
      </c>
      <c r="I3500" s="48">
        <f t="shared" si="614"/>
        <v>0.6428571428571429</v>
      </c>
      <c r="J3500" s="48" t="e">
        <f t="shared" si="614"/>
        <v>#VALUE!</v>
      </c>
      <c r="K3500" s="48" t="e">
        <f t="shared" si="614"/>
        <v>#VALUE!</v>
      </c>
      <c r="L3500" s="48">
        <f t="shared" si="614"/>
        <v>0.5</v>
      </c>
      <c r="M3500" s="49">
        <v>0.67381962572826148</v>
      </c>
    </row>
    <row r="3501" spans="1:13" ht="17.25" thickTop="1" thickBot="1">
      <c r="A3501" s="64" t="s">
        <v>42</v>
      </c>
      <c r="B3501" s="51"/>
      <c r="C3501" s="51"/>
      <c r="D3501" s="51"/>
      <c r="E3501" s="51"/>
      <c r="F3501" s="51"/>
      <c r="G3501" s="51">
        <f t="shared" ref="G3501:L3501" si="616">(B3447-G3452)/B3447</f>
        <v>0.85849056603773588</v>
      </c>
      <c r="H3501" s="51" t="e">
        <f t="shared" si="616"/>
        <v>#VALUE!</v>
      </c>
      <c r="I3501" s="51">
        <f t="shared" si="616"/>
        <v>0.88461538461538458</v>
      </c>
      <c r="J3501" s="51" t="e">
        <f t="shared" si="616"/>
        <v>#VALUE!</v>
      </c>
      <c r="K3501" s="51" t="e">
        <f t="shared" si="616"/>
        <v>#VALUE!</v>
      </c>
      <c r="L3501" s="51">
        <f t="shared" si="616"/>
        <v>0.875</v>
      </c>
      <c r="M3501" s="49">
        <v>0.91616967501401458</v>
      </c>
    </row>
    <row r="3502" spans="1:13" ht="32.25" thickBot="1">
      <c r="A3502" s="64" t="s">
        <v>67</v>
      </c>
      <c r="B3502" s="53"/>
      <c r="C3502" s="53"/>
      <c r="D3502" s="53"/>
      <c r="E3502" s="53"/>
      <c r="F3502" s="53"/>
      <c r="G3502" s="53"/>
      <c r="H3502" s="53"/>
      <c r="I3502" s="53"/>
      <c r="J3502" s="54"/>
      <c r="K3502" s="54" t="e">
        <f>AVERAGE(G3501:K3501)</f>
        <v>#VALUE!</v>
      </c>
      <c r="L3502" s="54" t="e">
        <f>AVERAGE(H3501:L3501)</f>
        <v>#VALUE!</v>
      </c>
      <c r="M3502" s="54"/>
    </row>
    <row r="3504" spans="1:13" ht="15.75">
      <c r="A3504" s="1" t="s">
        <v>213</v>
      </c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</row>
    <row r="3505" spans="1:12" ht="16.5" thickBot="1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</row>
    <row r="3506" spans="1:12" ht="16.5" thickBot="1">
      <c r="A3506" s="3"/>
      <c r="B3506" s="4" t="s">
        <v>1</v>
      </c>
      <c r="C3506" s="4" t="s">
        <v>2</v>
      </c>
      <c r="D3506" s="4" t="s">
        <v>3</v>
      </c>
      <c r="E3506" s="4" t="s">
        <v>4</v>
      </c>
      <c r="F3506" s="4" t="s">
        <v>5</v>
      </c>
      <c r="G3506" s="4" t="s">
        <v>6</v>
      </c>
      <c r="H3506" s="4" t="s">
        <v>7</v>
      </c>
      <c r="I3506" s="4" t="s">
        <v>8</v>
      </c>
      <c r="J3506" s="4" t="s">
        <v>9</v>
      </c>
      <c r="K3506" s="4" t="s">
        <v>10</v>
      </c>
      <c r="L3506" s="4" t="s">
        <v>11</v>
      </c>
    </row>
    <row r="3507" spans="1:12" ht="16.5" thickBot="1">
      <c r="A3507" s="5" t="s">
        <v>12</v>
      </c>
      <c r="B3507" s="6">
        <v>58</v>
      </c>
      <c r="C3507" s="6">
        <v>44</v>
      </c>
      <c r="D3507" s="6">
        <v>44</v>
      </c>
      <c r="E3507" s="6" t="s">
        <v>243</v>
      </c>
      <c r="F3507" s="6"/>
      <c r="G3507" s="6"/>
      <c r="H3507" s="6"/>
      <c r="I3507" s="6"/>
      <c r="J3507" s="6"/>
      <c r="K3507" s="6"/>
      <c r="L3507" s="6"/>
    </row>
    <row r="3508" spans="1:12" ht="16.5" thickBot="1">
      <c r="A3508" s="5">
        <v>1</v>
      </c>
      <c r="B3508" s="6">
        <v>48</v>
      </c>
      <c r="C3508" s="6">
        <v>52</v>
      </c>
      <c r="D3508" s="6">
        <v>49</v>
      </c>
      <c r="E3508" s="6" t="s">
        <v>243</v>
      </c>
    </row>
    <row r="3509" spans="1:12" ht="16.5" thickBot="1">
      <c r="A3509" s="5">
        <v>2</v>
      </c>
      <c r="B3509" s="6">
        <v>37</v>
      </c>
      <c r="C3509" s="6">
        <v>46</v>
      </c>
      <c r="D3509" s="6">
        <v>56</v>
      </c>
      <c r="E3509" s="6" t="s">
        <v>243</v>
      </c>
    </row>
    <row r="3510" spans="1:12" ht="16.5" thickBot="1">
      <c r="A3510" s="5">
        <v>3</v>
      </c>
      <c r="B3510" s="6">
        <v>44</v>
      </c>
      <c r="C3510" s="6">
        <v>42</v>
      </c>
      <c r="D3510" s="6">
        <v>47</v>
      </c>
      <c r="E3510" s="6">
        <v>58</v>
      </c>
    </row>
    <row r="3511" spans="1:12" ht="16.5" thickBot="1">
      <c r="A3511" s="5">
        <v>4</v>
      </c>
      <c r="B3511" s="6">
        <v>180</v>
      </c>
      <c r="C3511" s="6">
        <v>207</v>
      </c>
      <c r="D3511" s="6">
        <v>190</v>
      </c>
      <c r="E3511" s="6">
        <v>191</v>
      </c>
      <c r="F3511" s="6">
        <v>195</v>
      </c>
      <c r="G3511" s="6">
        <v>166</v>
      </c>
      <c r="H3511" s="6">
        <v>179</v>
      </c>
      <c r="I3511" s="6">
        <v>141</v>
      </c>
      <c r="J3511" s="6">
        <v>151</v>
      </c>
      <c r="K3511" s="6">
        <v>145</v>
      </c>
      <c r="L3511" s="6">
        <v>154</v>
      </c>
    </row>
    <row r="3512" spans="1:12" ht="16.5" thickBot="1">
      <c r="A3512" s="5">
        <v>5</v>
      </c>
      <c r="B3512" s="6">
        <v>184</v>
      </c>
      <c r="C3512" s="6">
        <v>141</v>
      </c>
      <c r="D3512" s="6">
        <v>160</v>
      </c>
      <c r="E3512" s="6">
        <v>143</v>
      </c>
      <c r="F3512" s="6">
        <v>154</v>
      </c>
      <c r="G3512" s="6">
        <v>202</v>
      </c>
      <c r="H3512" s="6">
        <v>119</v>
      </c>
      <c r="I3512" s="6">
        <v>172</v>
      </c>
      <c r="J3512" s="6">
        <v>156</v>
      </c>
      <c r="K3512" s="6">
        <v>163</v>
      </c>
      <c r="L3512" s="6">
        <v>144</v>
      </c>
    </row>
    <row r="3513" spans="1:12" ht="16.5" thickBot="1">
      <c r="A3513" s="5">
        <v>6</v>
      </c>
      <c r="B3513" s="6">
        <v>209</v>
      </c>
      <c r="C3513" s="6">
        <v>172</v>
      </c>
      <c r="D3513" s="6">
        <v>143</v>
      </c>
      <c r="E3513" s="6">
        <v>154</v>
      </c>
      <c r="F3513" s="6">
        <v>135</v>
      </c>
      <c r="G3513" s="6">
        <v>194</v>
      </c>
      <c r="H3513" s="6">
        <v>129</v>
      </c>
      <c r="I3513" s="6">
        <v>154</v>
      </c>
      <c r="J3513" s="6">
        <v>178</v>
      </c>
      <c r="K3513" s="6">
        <v>158</v>
      </c>
      <c r="L3513" s="6">
        <v>146</v>
      </c>
    </row>
    <row r="3514" spans="1:12" ht="16.5" thickBot="1">
      <c r="A3514" s="5">
        <v>7</v>
      </c>
      <c r="B3514" s="6">
        <v>217</v>
      </c>
      <c r="C3514" s="6">
        <v>200</v>
      </c>
      <c r="D3514" s="6">
        <v>181</v>
      </c>
      <c r="E3514" s="6">
        <v>147</v>
      </c>
      <c r="F3514" s="6">
        <v>158</v>
      </c>
      <c r="G3514" s="6">
        <v>178</v>
      </c>
      <c r="H3514" s="6">
        <v>149</v>
      </c>
      <c r="I3514" s="6">
        <v>169</v>
      </c>
      <c r="J3514" s="6">
        <v>170</v>
      </c>
      <c r="K3514" s="6">
        <v>184</v>
      </c>
      <c r="L3514" s="6">
        <v>153</v>
      </c>
    </row>
    <row r="3515" spans="1:12" ht="16.5" thickBot="1">
      <c r="A3515" s="5">
        <v>8</v>
      </c>
      <c r="B3515" s="6">
        <v>203</v>
      </c>
      <c r="C3515" s="6">
        <v>180</v>
      </c>
      <c r="D3515" s="6">
        <v>185</v>
      </c>
      <c r="E3515" s="6">
        <v>147</v>
      </c>
      <c r="F3515" s="6">
        <v>165</v>
      </c>
      <c r="G3515" s="6">
        <v>152</v>
      </c>
      <c r="H3515" s="6">
        <v>106</v>
      </c>
      <c r="I3515" s="6">
        <v>153</v>
      </c>
      <c r="J3515" s="6">
        <v>122</v>
      </c>
      <c r="K3515" s="6">
        <v>128</v>
      </c>
      <c r="L3515" s="6">
        <v>151</v>
      </c>
    </row>
    <row r="3516" spans="1:12" ht="16.5" thickBot="1">
      <c r="A3516" s="5">
        <v>9</v>
      </c>
      <c r="B3516" s="6">
        <v>124</v>
      </c>
      <c r="C3516" s="6">
        <v>138</v>
      </c>
      <c r="D3516" s="6">
        <v>126</v>
      </c>
      <c r="E3516" s="6">
        <v>127</v>
      </c>
      <c r="F3516" s="6">
        <v>132</v>
      </c>
      <c r="G3516" s="6">
        <v>96</v>
      </c>
      <c r="H3516" s="6">
        <v>95</v>
      </c>
      <c r="I3516" s="6">
        <v>103</v>
      </c>
      <c r="J3516" s="6">
        <v>102</v>
      </c>
      <c r="K3516" s="6">
        <v>83</v>
      </c>
      <c r="L3516" s="6">
        <v>88</v>
      </c>
    </row>
    <row r="3517" spans="1:12" ht="16.5" thickBot="1">
      <c r="A3517" s="5">
        <v>10</v>
      </c>
      <c r="B3517" s="6">
        <v>100</v>
      </c>
      <c r="C3517" s="6">
        <v>108</v>
      </c>
      <c r="D3517" s="6">
        <v>119</v>
      </c>
      <c r="E3517" s="6">
        <v>111</v>
      </c>
      <c r="F3517" s="6">
        <v>121</v>
      </c>
      <c r="G3517" s="6">
        <v>47</v>
      </c>
      <c r="H3517" s="6">
        <v>74</v>
      </c>
      <c r="I3517" s="6">
        <v>66</v>
      </c>
      <c r="J3517" s="6">
        <v>62</v>
      </c>
      <c r="K3517" s="6">
        <v>62</v>
      </c>
      <c r="L3517" s="6">
        <v>80</v>
      </c>
    </row>
    <row r="3518" spans="1:12" ht="16.5" thickBot="1">
      <c r="A3518" s="5">
        <v>11</v>
      </c>
      <c r="B3518" s="6">
        <v>71</v>
      </c>
      <c r="C3518" s="6">
        <v>92</v>
      </c>
      <c r="D3518" s="6">
        <v>89</v>
      </c>
      <c r="E3518" s="6">
        <v>107</v>
      </c>
      <c r="F3518" s="6">
        <v>82</v>
      </c>
      <c r="G3518" s="6">
        <v>49</v>
      </c>
      <c r="H3518" s="6">
        <v>68</v>
      </c>
      <c r="I3518" s="6">
        <v>57</v>
      </c>
      <c r="J3518" s="6">
        <v>55</v>
      </c>
      <c r="K3518" s="6">
        <v>39</v>
      </c>
      <c r="L3518" s="6">
        <v>35</v>
      </c>
    </row>
    <row r="3519" spans="1:12" ht="16.5" thickBot="1">
      <c r="A3519" s="5">
        <v>12</v>
      </c>
      <c r="B3519" s="6">
        <v>46</v>
      </c>
      <c r="C3519" s="6">
        <v>50</v>
      </c>
      <c r="D3519" s="6">
        <v>58</v>
      </c>
      <c r="E3519" s="6">
        <v>53</v>
      </c>
      <c r="F3519" s="6">
        <v>72</v>
      </c>
      <c r="G3519" s="6">
        <v>14</v>
      </c>
      <c r="H3519" s="6">
        <v>51</v>
      </c>
      <c r="I3519" s="6">
        <v>25</v>
      </c>
      <c r="J3519" s="6">
        <v>32</v>
      </c>
      <c r="K3519" s="6">
        <v>10</v>
      </c>
      <c r="L3519" s="6">
        <v>18</v>
      </c>
    </row>
    <row r="3520" spans="1:12" ht="16.5" thickBot="1">
      <c r="A3520" s="5" t="s">
        <v>13</v>
      </c>
      <c r="C3520" s="6" t="s">
        <v>243</v>
      </c>
    </row>
    <row r="3521" spans="1:13" ht="32.25" thickBot="1">
      <c r="A3521" s="10" t="s">
        <v>14</v>
      </c>
      <c r="B3521" s="11">
        <v>1521</v>
      </c>
      <c r="C3521" s="6" t="s">
        <v>243</v>
      </c>
      <c r="D3521" s="11">
        <v>1447</v>
      </c>
      <c r="E3521" s="11">
        <v>1246</v>
      </c>
      <c r="F3521" s="11">
        <v>1214</v>
      </c>
      <c r="G3521" s="11">
        <v>1098</v>
      </c>
      <c r="H3521" s="11">
        <v>970</v>
      </c>
      <c r="I3521" s="11">
        <v>1040</v>
      </c>
      <c r="J3521" s="11">
        <v>1028</v>
      </c>
      <c r="K3521" s="11">
        <v>972</v>
      </c>
      <c r="L3521" s="11">
        <v>969</v>
      </c>
    </row>
    <row r="3522" spans="1:13" ht="48" thickBot="1">
      <c r="A3522" s="10" t="s">
        <v>15</v>
      </c>
      <c r="B3522" s="56"/>
      <c r="C3522" s="12" t="e">
        <f t="shared" ref="C3522:L3522" si="617">((C3521-B3521)/B3521)</f>
        <v>#VALUE!</v>
      </c>
      <c r="D3522" s="12" t="e">
        <f t="shared" si="617"/>
        <v>#VALUE!</v>
      </c>
      <c r="E3522" s="12">
        <f t="shared" si="617"/>
        <v>-0.13890808569454044</v>
      </c>
      <c r="F3522" s="12">
        <f t="shared" si="617"/>
        <v>-2.5682182985553772E-2</v>
      </c>
      <c r="G3522" s="12">
        <f t="shared" si="617"/>
        <v>-9.5551894563426693E-2</v>
      </c>
      <c r="H3522" s="12">
        <f t="shared" si="617"/>
        <v>-0.11657559198542805</v>
      </c>
      <c r="I3522" s="12">
        <f t="shared" si="617"/>
        <v>7.2164948453608241E-2</v>
      </c>
      <c r="J3522" s="12">
        <f t="shared" si="617"/>
        <v>-1.1538461538461539E-2</v>
      </c>
      <c r="K3522" s="12">
        <f t="shared" si="617"/>
        <v>-5.4474708171206226E-2</v>
      </c>
      <c r="L3522" s="12">
        <f t="shared" si="617"/>
        <v>-3.0864197530864196E-3</v>
      </c>
    </row>
    <row r="3523" spans="1:13" ht="48" thickBot="1">
      <c r="A3523" s="10" t="s">
        <v>16</v>
      </c>
      <c r="B3523" s="12"/>
      <c r="C3523" s="12"/>
      <c r="D3523" s="12"/>
      <c r="E3523" s="12"/>
      <c r="F3523" s="13"/>
      <c r="G3523" s="13">
        <f t="shared" ref="G3523:L3523" si="618">(G3521-B3521)/B3521</f>
        <v>-0.27810650887573962</v>
      </c>
      <c r="H3523" s="13" t="e">
        <f t="shared" si="618"/>
        <v>#VALUE!</v>
      </c>
      <c r="I3523" s="13">
        <f t="shared" si="618"/>
        <v>-0.28127159640635796</v>
      </c>
      <c r="J3523" s="13">
        <f t="shared" si="618"/>
        <v>-0.17495987158908508</v>
      </c>
      <c r="K3523" s="13">
        <f t="shared" si="618"/>
        <v>-0.19934102141680396</v>
      </c>
      <c r="L3523" s="13">
        <f t="shared" si="618"/>
        <v>-0.11748633879781421</v>
      </c>
    </row>
    <row r="3524" spans="1:13" ht="48" thickBot="1">
      <c r="A3524" s="10" t="s">
        <v>17</v>
      </c>
      <c r="B3524" s="12"/>
      <c r="C3524" s="12"/>
      <c r="D3524" s="12"/>
      <c r="E3524" s="12"/>
      <c r="F3524" s="12"/>
      <c r="G3524" s="12"/>
      <c r="H3524" s="12"/>
      <c r="I3524" s="12"/>
      <c r="J3524" s="12"/>
      <c r="K3524" s="13"/>
      <c r="L3524" s="13">
        <f>(L3521-B3521)/B3521</f>
        <v>-0.3629191321499014</v>
      </c>
    </row>
    <row r="3525" spans="1:13" ht="32.25" thickBot="1">
      <c r="A3525" s="10" t="s">
        <v>18</v>
      </c>
      <c r="B3525" s="14">
        <v>3156</v>
      </c>
      <c r="C3525" s="14">
        <v>3044</v>
      </c>
      <c r="D3525" s="14">
        <v>3052</v>
      </c>
      <c r="E3525" s="14">
        <v>2949</v>
      </c>
      <c r="F3525" s="14">
        <v>2821</v>
      </c>
      <c r="G3525" s="6">
        <v>2825.25</v>
      </c>
      <c r="H3525">
        <v>2766</v>
      </c>
      <c r="I3525">
        <v>2505</v>
      </c>
      <c r="J3525">
        <v>2579</v>
      </c>
      <c r="K3525">
        <v>2443</v>
      </c>
      <c r="L3525">
        <v>2460</v>
      </c>
    </row>
    <row r="3526" spans="1:13" ht="63.75" thickBot="1">
      <c r="A3526" s="10" t="s">
        <v>19</v>
      </c>
      <c r="B3526" s="16"/>
      <c r="C3526" s="12">
        <f t="shared" ref="C3526:L3526" si="619">(C3525-B3525)/B3525</f>
        <v>-3.5487959442332066E-2</v>
      </c>
      <c r="D3526" s="12">
        <f t="shared" si="619"/>
        <v>2.6281208935611039E-3</v>
      </c>
      <c r="E3526" s="12">
        <f t="shared" si="619"/>
        <v>-3.3748361730013103E-2</v>
      </c>
      <c r="F3526" s="12">
        <f t="shared" si="619"/>
        <v>-4.3404543913190916E-2</v>
      </c>
      <c r="G3526" s="12">
        <f t="shared" si="619"/>
        <v>1.5065579581708614E-3</v>
      </c>
      <c r="H3526" s="12">
        <f t="shared" si="619"/>
        <v>-2.0971595434032386E-2</v>
      </c>
      <c r="I3526" s="12">
        <f t="shared" si="619"/>
        <v>-9.4360086767895882E-2</v>
      </c>
      <c r="J3526" s="12">
        <f t="shared" si="619"/>
        <v>2.9540918163672655E-2</v>
      </c>
      <c r="K3526" s="12">
        <f t="shared" si="619"/>
        <v>-5.2733617681271813E-2</v>
      </c>
      <c r="L3526" s="12">
        <f t="shared" si="619"/>
        <v>6.9586573884568154E-3</v>
      </c>
    </row>
    <row r="3527" spans="1:13" ht="63.75" thickBot="1">
      <c r="A3527" s="10" t="s">
        <v>20</v>
      </c>
      <c r="B3527" s="16"/>
      <c r="C3527" s="17"/>
      <c r="D3527" s="17"/>
      <c r="E3527" s="17"/>
      <c r="F3527" s="17"/>
      <c r="G3527" s="12">
        <f t="shared" ref="G3527:L3527" si="620">(G3525-B3525)/B3525</f>
        <v>-0.10480038022813688</v>
      </c>
      <c r="H3527" s="12">
        <f t="shared" si="620"/>
        <v>-9.1327201051248363E-2</v>
      </c>
      <c r="I3527" s="12">
        <f t="shared" si="620"/>
        <v>-0.1792267365661861</v>
      </c>
      <c r="J3527" s="12">
        <f t="shared" si="620"/>
        <v>-0.12546625974906747</v>
      </c>
      <c r="K3527" s="12">
        <f t="shared" si="620"/>
        <v>-0.13399503722084366</v>
      </c>
      <c r="L3527" s="12">
        <f t="shared" si="620"/>
        <v>-0.12928059463764269</v>
      </c>
    </row>
    <row r="3528" spans="1:13" ht="63.75" thickBot="1">
      <c r="A3528" s="10" t="s">
        <v>21</v>
      </c>
      <c r="B3528" s="16"/>
      <c r="C3528" s="17"/>
      <c r="D3528" s="17"/>
      <c r="E3528" s="17"/>
      <c r="F3528" s="17"/>
      <c r="G3528" s="12"/>
      <c r="H3528" s="12"/>
      <c r="I3528" s="12"/>
      <c r="J3528" s="12"/>
      <c r="K3528" s="12"/>
      <c r="L3528" s="12">
        <f>(L3525-B3525)/B3525</f>
        <v>-0.22053231939163498</v>
      </c>
    </row>
    <row r="3529" spans="1:13" ht="32.25" thickBot="1">
      <c r="A3529" s="10" t="s">
        <v>22</v>
      </c>
      <c r="B3529" s="12">
        <f t="shared" ref="B3529:L3529" si="621">B3521/B3525</f>
        <v>0.48193916349809884</v>
      </c>
      <c r="C3529" s="12" t="e">
        <f t="shared" si="621"/>
        <v>#VALUE!</v>
      </c>
      <c r="D3529" s="12">
        <f t="shared" si="621"/>
        <v>0.4741153342070773</v>
      </c>
      <c r="E3529" s="12">
        <f t="shared" si="621"/>
        <v>0.42251610715496779</v>
      </c>
      <c r="F3529" s="12">
        <f t="shared" si="621"/>
        <v>0.43034384969868839</v>
      </c>
      <c r="G3529" s="12">
        <f t="shared" si="621"/>
        <v>0.38863817361295461</v>
      </c>
      <c r="H3529" s="12">
        <f t="shared" si="621"/>
        <v>0.35068691250903833</v>
      </c>
      <c r="I3529" s="12">
        <f t="shared" si="621"/>
        <v>0.41516966067864269</v>
      </c>
      <c r="J3529" s="12">
        <f t="shared" si="621"/>
        <v>0.39860411012020164</v>
      </c>
      <c r="K3529" s="12">
        <f t="shared" si="621"/>
        <v>0.39787146950470731</v>
      </c>
      <c r="L3529" s="12">
        <f t="shared" si="621"/>
        <v>0.39390243902439026</v>
      </c>
    </row>
    <row r="3530" spans="1:13" ht="63">
      <c r="A3530" s="18" t="s">
        <v>23</v>
      </c>
      <c r="B3530" s="19"/>
      <c r="C3530" s="19" t="e">
        <f t="shared" ref="C3530:K3530" si="622">(C3529-B3529)</f>
        <v>#VALUE!</v>
      </c>
      <c r="D3530" s="19" t="e">
        <f t="shared" si="622"/>
        <v>#VALUE!</v>
      </c>
      <c r="E3530" s="19">
        <f t="shared" si="622"/>
        <v>-5.1599227052109509E-2</v>
      </c>
      <c r="F3530" s="19">
        <f t="shared" si="622"/>
        <v>7.827742543720595E-3</v>
      </c>
      <c r="G3530" s="19">
        <f t="shared" si="622"/>
        <v>-4.1705676085733778E-2</v>
      </c>
      <c r="H3530" s="19">
        <f t="shared" si="622"/>
        <v>-3.7951261103916278E-2</v>
      </c>
      <c r="I3530" s="19">
        <f t="shared" si="622"/>
        <v>6.4482748169604365E-2</v>
      </c>
      <c r="J3530" s="19">
        <f t="shared" si="622"/>
        <v>-1.6565550558441056E-2</v>
      </c>
      <c r="K3530" s="19">
        <f t="shared" si="622"/>
        <v>-7.326406154943288E-4</v>
      </c>
      <c r="L3530" s="19">
        <f>(L3529-K3529)</f>
        <v>-3.9690304803170484E-3</v>
      </c>
    </row>
    <row r="3531" spans="1:13" ht="63">
      <c r="A3531" s="18" t="s">
        <v>24</v>
      </c>
      <c r="B3531" s="19"/>
      <c r="C3531" s="19"/>
      <c r="D3531" s="19"/>
      <c r="E3531" s="19"/>
      <c r="F3531" s="19"/>
      <c r="G3531" s="19">
        <f>G3529-B3529</f>
        <v>-9.3300989885144237E-2</v>
      </c>
      <c r="H3531" s="19" t="e">
        <f t="shared" ref="H3531:K3531" si="623">H3529-C3529</f>
        <v>#VALUE!</v>
      </c>
      <c r="I3531" s="19">
        <f t="shared" si="623"/>
        <v>-5.8945673528434606E-2</v>
      </c>
      <c r="J3531" s="19">
        <f t="shared" si="623"/>
        <v>-2.3911997034766153E-2</v>
      </c>
      <c r="K3531" s="19">
        <f t="shared" si="623"/>
        <v>-3.2472380193981076E-2</v>
      </c>
      <c r="L3531" s="19">
        <f>L3529-G3529</f>
        <v>5.2642654114356535E-3</v>
      </c>
    </row>
    <row r="3532" spans="1:13" ht="63">
      <c r="A3532" s="18" t="s">
        <v>25</v>
      </c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>
        <f>L3529-B3529</f>
        <v>-8.8036724473708583E-2</v>
      </c>
    </row>
    <row r="3534" spans="1:13" ht="15.75">
      <c r="A3534" s="21" t="s">
        <v>214</v>
      </c>
      <c r="B3534" s="21"/>
      <c r="C3534" s="21"/>
      <c r="D3534" s="21"/>
      <c r="E3534" s="21"/>
      <c r="F3534" s="21"/>
      <c r="G3534" s="22"/>
      <c r="H3534" s="22"/>
      <c r="I3534" s="22"/>
      <c r="J3534" s="22"/>
      <c r="K3534" s="22"/>
      <c r="L3534" s="22"/>
      <c r="M3534" s="23"/>
    </row>
    <row r="3535" spans="1:13" ht="16.5" thickBot="1">
      <c r="A3535" s="24"/>
      <c r="B3535" s="22"/>
      <c r="C3535" s="22"/>
      <c r="D3535" s="22"/>
      <c r="E3535" s="22"/>
      <c r="F3535" s="22"/>
      <c r="G3535" s="22"/>
      <c r="H3535" s="22"/>
      <c r="I3535" s="22"/>
      <c r="J3535" s="22"/>
      <c r="K3535" s="22"/>
      <c r="L3535" s="22"/>
      <c r="M3535" s="23"/>
    </row>
    <row r="3536" spans="1:13" ht="32.25" thickBot="1">
      <c r="A3536" s="57" t="s">
        <v>27</v>
      </c>
      <c r="B3536" s="4" t="s">
        <v>52</v>
      </c>
      <c r="C3536" s="4" t="s">
        <v>53</v>
      </c>
      <c r="D3536" s="4" t="s">
        <v>54</v>
      </c>
      <c r="E3536" s="4" t="s">
        <v>55</v>
      </c>
      <c r="F3536" s="4" t="s">
        <v>56</v>
      </c>
      <c r="G3536" s="4" t="s">
        <v>57</v>
      </c>
      <c r="H3536" s="4" t="s">
        <v>58</v>
      </c>
      <c r="I3536" s="4" t="s">
        <v>59</v>
      </c>
      <c r="J3536" s="4" t="s">
        <v>60</v>
      </c>
      <c r="K3536" s="4" t="s">
        <v>61</v>
      </c>
      <c r="L3536" s="4" t="s">
        <v>62</v>
      </c>
      <c r="M3536" s="58" t="s">
        <v>28</v>
      </c>
    </row>
    <row r="3537" spans="1:13" ht="16.5" thickBot="1">
      <c r="A3537" s="28" t="s">
        <v>29</v>
      </c>
      <c r="B3537" s="29" t="s">
        <v>47</v>
      </c>
      <c r="C3537" s="29">
        <f>-C3507</f>
        <v>-44</v>
      </c>
      <c r="D3537" s="29">
        <f>-D3507</f>
        <v>-44</v>
      </c>
      <c r="E3537" s="29" t="e">
        <f>-E3507</f>
        <v>#VALUE!</v>
      </c>
      <c r="F3537" s="29"/>
      <c r="G3537" s="29"/>
      <c r="H3537" s="29"/>
      <c r="I3537" s="29"/>
      <c r="J3537" s="29"/>
      <c r="K3537" s="29"/>
      <c r="L3537" s="29"/>
      <c r="M3537" s="6" t="s">
        <v>243</v>
      </c>
    </row>
    <row r="3538" spans="1:13" ht="16.5" thickBot="1">
      <c r="A3538" s="28" t="s">
        <v>30</v>
      </c>
      <c r="B3538" s="59" t="s">
        <v>43</v>
      </c>
      <c r="C3538" s="34">
        <f t="shared" ref="C3538:L3549" si="624">B3507-C3508</f>
        <v>6</v>
      </c>
      <c r="D3538" s="34">
        <f t="shared" si="624"/>
        <v>-5</v>
      </c>
      <c r="E3538" s="34" t="e">
        <f t="shared" si="624"/>
        <v>#VALUE!</v>
      </c>
      <c r="F3538" s="34" t="e">
        <f t="shared" si="624"/>
        <v>#VALUE!</v>
      </c>
      <c r="G3538" s="34"/>
      <c r="H3538" s="34"/>
      <c r="I3538" s="34"/>
      <c r="J3538" s="34"/>
      <c r="K3538" s="34"/>
      <c r="L3538" s="34"/>
      <c r="M3538" s="32">
        <v>11.5</v>
      </c>
    </row>
    <row r="3539" spans="1:13" ht="16.5" thickBot="1">
      <c r="A3539" s="28" t="s">
        <v>31</v>
      </c>
      <c r="B3539" s="59" t="s">
        <v>43</v>
      </c>
      <c r="C3539" s="34">
        <f t="shared" si="624"/>
        <v>2</v>
      </c>
      <c r="D3539" s="34">
        <f t="shared" si="624"/>
        <v>-4</v>
      </c>
      <c r="E3539" s="34" t="e">
        <f t="shared" si="624"/>
        <v>#VALUE!</v>
      </c>
      <c r="F3539" s="34" t="e">
        <f t="shared" si="624"/>
        <v>#VALUE!</v>
      </c>
      <c r="G3539" s="34"/>
      <c r="H3539" s="34"/>
      <c r="I3539" s="34"/>
      <c r="J3539" s="34"/>
      <c r="K3539" s="34"/>
      <c r="L3539" s="34"/>
      <c r="M3539" s="32">
        <v>10.75</v>
      </c>
    </row>
    <row r="3540" spans="1:13" ht="16.5" thickBot="1">
      <c r="A3540" s="28" t="s">
        <v>32</v>
      </c>
      <c r="B3540" s="59" t="s">
        <v>43</v>
      </c>
      <c r="C3540" s="34">
        <f t="shared" si="624"/>
        <v>-5</v>
      </c>
      <c r="D3540" s="34">
        <f t="shared" si="624"/>
        <v>-1</v>
      </c>
      <c r="E3540" s="34">
        <f t="shared" si="624"/>
        <v>-2</v>
      </c>
      <c r="F3540" s="34" t="e">
        <f t="shared" si="624"/>
        <v>#VALUE!</v>
      </c>
      <c r="G3540" s="34"/>
      <c r="H3540" s="34"/>
      <c r="I3540" s="34"/>
      <c r="J3540" s="34"/>
      <c r="K3540" s="34"/>
      <c r="L3540" s="34"/>
      <c r="M3540" s="6" t="s">
        <v>243</v>
      </c>
    </row>
    <row r="3541" spans="1:13" ht="16.5" thickBot="1">
      <c r="A3541" s="28" t="s">
        <v>33</v>
      </c>
      <c r="B3541" s="59" t="s">
        <v>43</v>
      </c>
      <c r="C3541" s="34">
        <f t="shared" si="624"/>
        <v>-163</v>
      </c>
      <c r="D3541" s="34">
        <f t="shared" si="624"/>
        <v>-148</v>
      </c>
      <c r="E3541" s="34">
        <f t="shared" si="624"/>
        <v>-144</v>
      </c>
      <c r="F3541" s="34">
        <f t="shared" si="624"/>
        <v>-137</v>
      </c>
      <c r="G3541" s="34">
        <f t="shared" si="624"/>
        <v>-166</v>
      </c>
      <c r="H3541" s="34">
        <f t="shared" si="624"/>
        <v>-179</v>
      </c>
      <c r="I3541" s="34">
        <f t="shared" si="624"/>
        <v>-141</v>
      </c>
      <c r="J3541" s="34">
        <f t="shared" si="624"/>
        <v>-151</v>
      </c>
      <c r="K3541" s="34">
        <f t="shared" si="624"/>
        <v>-145</v>
      </c>
      <c r="L3541" s="34">
        <f t="shared" si="624"/>
        <v>-154</v>
      </c>
      <c r="M3541" s="32">
        <v>-152.80000000000001</v>
      </c>
    </row>
    <row r="3542" spans="1:13" ht="16.5" thickBot="1">
      <c r="A3542" s="28" t="s">
        <v>34</v>
      </c>
      <c r="B3542" s="59" t="s">
        <v>43</v>
      </c>
      <c r="C3542" s="34">
        <f t="shared" si="624"/>
        <v>39</v>
      </c>
      <c r="D3542" s="34">
        <f t="shared" si="624"/>
        <v>47</v>
      </c>
      <c r="E3542" s="34">
        <f t="shared" si="624"/>
        <v>47</v>
      </c>
      <c r="F3542" s="34">
        <f t="shared" si="624"/>
        <v>37</v>
      </c>
      <c r="G3542" s="34">
        <f t="shared" si="624"/>
        <v>-7</v>
      </c>
      <c r="H3542" s="34">
        <f t="shared" si="624"/>
        <v>47</v>
      </c>
      <c r="I3542" s="34">
        <f t="shared" si="624"/>
        <v>7</v>
      </c>
      <c r="J3542" s="34">
        <f t="shared" si="624"/>
        <v>-15</v>
      </c>
      <c r="K3542" s="34">
        <f t="shared" si="624"/>
        <v>-12</v>
      </c>
      <c r="L3542" s="34">
        <f t="shared" si="624"/>
        <v>1</v>
      </c>
      <c r="M3542" s="32">
        <v>19.100000000000001</v>
      </c>
    </row>
    <row r="3543" spans="1:13" ht="16.5" thickBot="1">
      <c r="A3543" s="28" t="s">
        <v>35</v>
      </c>
      <c r="B3543" s="59" t="s">
        <v>43</v>
      </c>
      <c r="C3543" s="34">
        <f t="shared" si="624"/>
        <v>12</v>
      </c>
      <c r="D3543" s="34">
        <f t="shared" si="624"/>
        <v>-2</v>
      </c>
      <c r="E3543" s="34">
        <f t="shared" si="624"/>
        <v>6</v>
      </c>
      <c r="F3543" s="34">
        <f t="shared" si="624"/>
        <v>8</v>
      </c>
      <c r="G3543" s="34">
        <f t="shared" si="624"/>
        <v>-40</v>
      </c>
      <c r="H3543" s="34">
        <f t="shared" si="624"/>
        <v>73</v>
      </c>
      <c r="I3543" s="34">
        <f t="shared" si="624"/>
        <v>-35</v>
      </c>
      <c r="J3543" s="34">
        <f t="shared" si="624"/>
        <v>-6</v>
      </c>
      <c r="K3543" s="34">
        <f t="shared" si="624"/>
        <v>-2</v>
      </c>
      <c r="L3543" s="34">
        <f t="shared" si="624"/>
        <v>17</v>
      </c>
      <c r="M3543" s="32">
        <v>3.1</v>
      </c>
    </row>
    <row r="3544" spans="1:13" ht="16.5" thickBot="1">
      <c r="A3544" s="28" t="s">
        <v>36</v>
      </c>
      <c r="B3544" s="59" t="s">
        <v>43</v>
      </c>
      <c r="C3544" s="34">
        <f t="shared" si="624"/>
        <v>9</v>
      </c>
      <c r="D3544" s="34">
        <f t="shared" si="624"/>
        <v>-9</v>
      </c>
      <c r="E3544" s="34">
        <f t="shared" si="624"/>
        <v>-4</v>
      </c>
      <c r="F3544" s="34">
        <f t="shared" si="624"/>
        <v>-4</v>
      </c>
      <c r="G3544" s="34">
        <f t="shared" si="624"/>
        <v>-43</v>
      </c>
      <c r="H3544" s="34">
        <f t="shared" si="624"/>
        <v>45</v>
      </c>
      <c r="I3544" s="34">
        <f t="shared" si="624"/>
        <v>-40</v>
      </c>
      <c r="J3544" s="34">
        <f t="shared" si="624"/>
        <v>-16</v>
      </c>
      <c r="K3544" s="34">
        <f t="shared" si="624"/>
        <v>-6</v>
      </c>
      <c r="L3544" s="34">
        <f t="shared" si="624"/>
        <v>5</v>
      </c>
      <c r="M3544" s="32">
        <v>-6.3</v>
      </c>
    </row>
    <row r="3545" spans="1:13" ht="16.5" thickBot="1">
      <c r="A3545" s="28" t="s">
        <v>37</v>
      </c>
      <c r="B3545" s="59" t="s">
        <v>43</v>
      </c>
      <c r="C3545" s="34">
        <f t="shared" si="624"/>
        <v>37</v>
      </c>
      <c r="D3545" s="34">
        <f t="shared" si="624"/>
        <v>15</v>
      </c>
      <c r="E3545" s="34">
        <f t="shared" si="624"/>
        <v>34</v>
      </c>
      <c r="F3545" s="34">
        <f t="shared" si="624"/>
        <v>-18</v>
      </c>
      <c r="G3545" s="34">
        <f t="shared" si="624"/>
        <v>6</v>
      </c>
      <c r="H3545" s="34">
        <f t="shared" si="624"/>
        <v>72</v>
      </c>
      <c r="I3545" s="34">
        <f t="shared" si="624"/>
        <v>-4</v>
      </c>
      <c r="J3545" s="34">
        <f t="shared" si="624"/>
        <v>47</v>
      </c>
      <c r="K3545" s="34">
        <f t="shared" si="624"/>
        <v>42</v>
      </c>
      <c r="L3545" s="34">
        <f t="shared" si="624"/>
        <v>33</v>
      </c>
      <c r="M3545" s="32">
        <v>26.4</v>
      </c>
    </row>
    <row r="3546" spans="1:13" ht="16.5" thickBot="1">
      <c r="A3546" s="28" t="s">
        <v>38</v>
      </c>
      <c r="B3546" s="59" t="s">
        <v>43</v>
      </c>
      <c r="C3546" s="34">
        <f t="shared" si="624"/>
        <v>65</v>
      </c>
      <c r="D3546" s="34">
        <f t="shared" si="624"/>
        <v>54</v>
      </c>
      <c r="E3546" s="34">
        <f t="shared" si="624"/>
        <v>58</v>
      </c>
      <c r="F3546" s="34">
        <f t="shared" si="624"/>
        <v>15</v>
      </c>
      <c r="G3546" s="34">
        <f t="shared" si="624"/>
        <v>69</v>
      </c>
      <c r="H3546" s="34">
        <f t="shared" si="624"/>
        <v>57</v>
      </c>
      <c r="I3546" s="34">
        <f t="shared" si="624"/>
        <v>3</v>
      </c>
      <c r="J3546" s="34">
        <f t="shared" si="624"/>
        <v>51</v>
      </c>
      <c r="K3546" s="34">
        <f t="shared" si="624"/>
        <v>39</v>
      </c>
      <c r="L3546" s="34">
        <f t="shared" si="624"/>
        <v>40</v>
      </c>
      <c r="M3546" s="32">
        <v>45.1</v>
      </c>
    </row>
    <row r="3547" spans="1:13" ht="16.5" thickBot="1">
      <c r="A3547" s="28" t="s">
        <v>39</v>
      </c>
      <c r="B3547" s="59" t="s">
        <v>43</v>
      </c>
      <c r="C3547" s="34">
        <f t="shared" si="624"/>
        <v>16</v>
      </c>
      <c r="D3547" s="34">
        <f t="shared" si="624"/>
        <v>19</v>
      </c>
      <c r="E3547" s="34">
        <f t="shared" si="624"/>
        <v>15</v>
      </c>
      <c r="F3547" s="34">
        <f t="shared" si="624"/>
        <v>6</v>
      </c>
      <c r="G3547" s="34">
        <f t="shared" si="624"/>
        <v>85</v>
      </c>
      <c r="H3547" s="34">
        <f t="shared" si="624"/>
        <v>22</v>
      </c>
      <c r="I3547" s="34">
        <f t="shared" si="624"/>
        <v>29</v>
      </c>
      <c r="J3547" s="34">
        <f t="shared" si="624"/>
        <v>41</v>
      </c>
      <c r="K3547" s="34">
        <f t="shared" si="624"/>
        <v>40</v>
      </c>
      <c r="L3547" s="34">
        <f t="shared" si="624"/>
        <v>3</v>
      </c>
      <c r="M3547" s="32">
        <v>27.6</v>
      </c>
    </row>
    <row r="3548" spans="1:13" ht="16.5" thickBot="1">
      <c r="A3548" s="28" t="s">
        <v>40</v>
      </c>
      <c r="B3548" s="59" t="s">
        <v>43</v>
      </c>
      <c r="C3548" s="34">
        <f t="shared" si="624"/>
        <v>8</v>
      </c>
      <c r="D3548" s="34">
        <f t="shared" si="624"/>
        <v>19</v>
      </c>
      <c r="E3548" s="34">
        <f t="shared" si="624"/>
        <v>12</v>
      </c>
      <c r="F3548" s="34">
        <f t="shared" si="624"/>
        <v>29</v>
      </c>
      <c r="G3548" s="34">
        <f t="shared" si="624"/>
        <v>72</v>
      </c>
      <c r="H3548" s="34">
        <f t="shared" si="624"/>
        <v>-21</v>
      </c>
      <c r="I3548" s="34">
        <f t="shared" si="624"/>
        <v>17</v>
      </c>
      <c r="J3548" s="34">
        <f t="shared" si="624"/>
        <v>11</v>
      </c>
      <c r="K3548" s="34">
        <f t="shared" si="624"/>
        <v>23</v>
      </c>
      <c r="L3548" s="34">
        <f t="shared" si="624"/>
        <v>27</v>
      </c>
      <c r="M3548" s="32">
        <v>19.7</v>
      </c>
    </row>
    <row r="3549" spans="1:13" ht="16.5" thickBot="1">
      <c r="A3549" s="33" t="s">
        <v>41</v>
      </c>
      <c r="B3549" s="60" t="s">
        <v>43</v>
      </c>
      <c r="C3549" s="34">
        <f t="shared" si="624"/>
        <v>21</v>
      </c>
      <c r="D3549" s="34">
        <f t="shared" si="624"/>
        <v>34</v>
      </c>
      <c r="E3549" s="34">
        <f t="shared" si="624"/>
        <v>36</v>
      </c>
      <c r="F3549" s="34">
        <f t="shared" si="624"/>
        <v>35</v>
      </c>
      <c r="G3549" s="34">
        <f t="shared" si="624"/>
        <v>68</v>
      </c>
      <c r="H3549" s="34">
        <f t="shared" si="624"/>
        <v>-2</v>
      </c>
      <c r="I3549" s="34">
        <f t="shared" si="624"/>
        <v>43</v>
      </c>
      <c r="J3549" s="34">
        <f t="shared" si="624"/>
        <v>25</v>
      </c>
      <c r="K3549" s="34">
        <f t="shared" si="624"/>
        <v>45</v>
      </c>
      <c r="L3549" s="34">
        <f>K3518-L3519</f>
        <v>21</v>
      </c>
      <c r="M3549" s="35">
        <v>32.6</v>
      </c>
    </row>
    <row r="3550" spans="1:13" ht="17.25" thickTop="1" thickBot="1">
      <c r="A3550" s="37" t="s">
        <v>42</v>
      </c>
      <c r="B3550" s="38" t="s">
        <v>43</v>
      </c>
      <c r="C3550" s="39" t="s">
        <v>47</v>
      </c>
      <c r="D3550" s="39" t="s">
        <v>47</v>
      </c>
      <c r="E3550" s="39" t="s">
        <v>47</v>
      </c>
      <c r="F3550" s="39" t="s">
        <v>47</v>
      </c>
      <c r="G3550" s="39">
        <f t="shared" ref="G3550:L3550" si="625">B3514-G3519</f>
        <v>203</v>
      </c>
      <c r="H3550" s="39">
        <f t="shared" si="625"/>
        <v>149</v>
      </c>
      <c r="I3550" s="39">
        <f t="shared" si="625"/>
        <v>156</v>
      </c>
      <c r="J3550" s="39">
        <f t="shared" si="625"/>
        <v>115</v>
      </c>
      <c r="K3550" s="39">
        <f t="shared" si="625"/>
        <v>148</v>
      </c>
      <c r="L3550" s="39">
        <f t="shared" si="625"/>
        <v>160</v>
      </c>
      <c r="M3550" s="40">
        <v>155.16666666666666</v>
      </c>
    </row>
    <row r="3551" spans="1:13" ht="15.75">
      <c r="A3551" s="41"/>
      <c r="B3551" s="42"/>
      <c r="C3551" s="43"/>
      <c r="D3551" s="43"/>
      <c r="E3551" s="43"/>
      <c r="F3551" s="43"/>
      <c r="G3551" s="43"/>
      <c r="H3551" s="44"/>
      <c r="I3551" s="44"/>
      <c r="J3551" s="44"/>
      <c r="K3551" s="44"/>
      <c r="L3551" s="44"/>
      <c r="M3551" s="43"/>
    </row>
    <row r="3552" spans="1:13" ht="15.75">
      <c r="A3552" s="61"/>
      <c r="B3552" s="62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</row>
    <row r="3553" spans="1:13" ht="15.75">
      <c r="A3553" s="21" t="s">
        <v>215</v>
      </c>
      <c r="B3553" s="21"/>
      <c r="C3553" s="21"/>
      <c r="D3553" s="21"/>
      <c r="E3553" s="21"/>
      <c r="F3553" s="21"/>
      <c r="G3553" s="21"/>
      <c r="H3553" s="22"/>
      <c r="I3553" s="22"/>
      <c r="J3553" s="22"/>
      <c r="K3553" s="22"/>
      <c r="L3553" s="22"/>
      <c r="M3553" s="23"/>
    </row>
    <row r="3554" spans="1:13" ht="16.5" thickBot="1">
      <c r="A3554" s="24"/>
      <c r="B3554" s="22"/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  <c r="M3554" s="23"/>
    </row>
    <row r="3555" spans="1:13" ht="32.25" thickBot="1">
      <c r="A3555" s="3" t="s">
        <v>27</v>
      </c>
      <c r="B3555" s="4" t="s">
        <v>52</v>
      </c>
      <c r="C3555" s="4" t="s">
        <v>53</v>
      </c>
      <c r="D3555" s="4" t="s">
        <v>54</v>
      </c>
      <c r="E3555" s="4" t="s">
        <v>55</v>
      </c>
      <c r="F3555" s="4" t="s">
        <v>56</v>
      </c>
      <c r="G3555" s="4" t="s">
        <v>57</v>
      </c>
      <c r="H3555" s="4" t="s">
        <v>58</v>
      </c>
      <c r="I3555" s="4" t="s">
        <v>59</v>
      </c>
      <c r="J3555" s="4" t="s">
        <v>60</v>
      </c>
      <c r="K3555" s="4" t="s">
        <v>61</v>
      </c>
      <c r="L3555" s="4" t="s">
        <v>62</v>
      </c>
      <c r="M3555" s="58" t="s">
        <v>28</v>
      </c>
    </row>
    <row r="3556" spans="1:13" ht="16.5" thickBot="1">
      <c r="A3556" s="28" t="s">
        <v>30</v>
      </c>
      <c r="B3556" s="47" t="s">
        <v>47</v>
      </c>
      <c r="C3556" s="48">
        <f t="shared" ref="C3556:L3567" si="626">(B3507-C3508)/B3507</f>
        <v>0.10344827586206896</v>
      </c>
      <c r="D3556" s="48">
        <f t="shared" si="626"/>
        <v>-0.11363636363636363</v>
      </c>
      <c r="E3556" s="48" t="e">
        <f t="shared" si="626"/>
        <v>#VALUE!</v>
      </c>
      <c r="F3556" s="48" t="e">
        <f t="shared" si="626"/>
        <v>#VALUE!</v>
      </c>
      <c r="G3556" s="48"/>
      <c r="H3556" s="48"/>
      <c r="I3556" s="48"/>
      <c r="J3556" s="48"/>
      <c r="K3556" s="48"/>
      <c r="L3556" s="48"/>
      <c r="M3556" s="49">
        <v>0.49177115987460818</v>
      </c>
    </row>
    <row r="3557" spans="1:13" ht="16.5" thickBot="1">
      <c r="A3557" s="28" t="s">
        <v>31</v>
      </c>
      <c r="B3557" s="47" t="s">
        <v>47</v>
      </c>
      <c r="C3557" s="48">
        <f t="shared" si="626"/>
        <v>4.1666666666666664E-2</v>
      </c>
      <c r="D3557" s="48">
        <f t="shared" si="626"/>
        <v>-7.6923076923076927E-2</v>
      </c>
      <c r="E3557" s="48" t="e">
        <f t="shared" si="626"/>
        <v>#VALUE!</v>
      </c>
      <c r="F3557" s="48" t="e">
        <f t="shared" si="626"/>
        <v>#VALUE!</v>
      </c>
      <c r="G3557" s="48"/>
      <c r="H3557" s="48"/>
      <c r="I3557" s="48"/>
      <c r="J3557" s="48"/>
      <c r="K3557" s="48"/>
      <c r="L3557" s="48"/>
      <c r="M3557" s="49">
        <v>0.46567569335426479</v>
      </c>
    </row>
    <row r="3558" spans="1:13" ht="16.5" thickBot="1">
      <c r="A3558" s="28" t="s">
        <v>32</v>
      </c>
      <c r="B3558" s="47" t="s">
        <v>47</v>
      </c>
      <c r="C3558" s="48">
        <f t="shared" si="626"/>
        <v>-0.13513513513513514</v>
      </c>
      <c r="D3558" s="48">
        <f t="shared" si="626"/>
        <v>-2.1739130434782608E-2</v>
      </c>
      <c r="E3558" s="48">
        <f t="shared" si="626"/>
        <v>-3.5714285714285712E-2</v>
      </c>
      <c r="F3558" s="48" t="e">
        <f t="shared" si="626"/>
        <v>#VALUE!</v>
      </c>
      <c r="G3558" s="48"/>
      <c r="H3558" s="48"/>
      <c r="I3558" s="48"/>
      <c r="J3558" s="48"/>
      <c r="K3558" s="48"/>
      <c r="L3558" s="48"/>
      <c r="M3558" s="6" t="s">
        <v>243</v>
      </c>
    </row>
    <row r="3559" spans="1:13" ht="16.5" thickBot="1">
      <c r="A3559" s="28" t="s">
        <v>33</v>
      </c>
      <c r="B3559" s="47" t="s">
        <v>47</v>
      </c>
      <c r="C3559" s="48">
        <f t="shared" si="626"/>
        <v>-3.7045454545454546</v>
      </c>
      <c r="D3559" s="48">
        <f t="shared" si="626"/>
        <v>-3.5238095238095237</v>
      </c>
      <c r="E3559" s="48">
        <f t="shared" si="626"/>
        <v>-3.0638297872340425</v>
      </c>
      <c r="F3559" s="48">
        <f t="shared" si="626"/>
        <v>-2.3620689655172415</v>
      </c>
      <c r="G3559" s="48"/>
      <c r="H3559" s="48"/>
      <c r="I3559" s="48"/>
      <c r="J3559" s="48"/>
      <c r="K3559" s="48"/>
      <c r="L3559" s="48"/>
      <c r="M3559" s="49">
        <v>-3.1635634327765656</v>
      </c>
    </row>
    <row r="3560" spans="1:13" ht="16.5" thickBot="1">
      <c r="A3560" s="28" t="s">
        <v>34</v>
      </c>
      <c r="B3560" s="47" t="s">
        <v>47</v>
      </c>
      <c r="C3560" s="48">
        <f t="shared" si="626"/>
        <v>0.21666666666666667</v>
      </c>
      <c r="D3560" s="48">
        <f t="shared" si="626"/>
        <v>0.22705314009661837</v>
      </c>
      <c r="E3560" s="48">
        <f t="shared" si="626"/>
        <v>0.24736842105263157</v>
      </c>
      <c r="F3560" s="48">
        <f t="shared" si="626"/>
        <v>0.193717277486911</v>
      </c>
      <c r="G3560" s="48">
        <f t="shared" si="626"/>
        <v>-3.5897435897435895E-2</v>
      </c>
      <c r="H3560" s="48">
        <f t="shared" si="626"/>
        <v>0.28313253012048195</v>
      </c>
      <c r="I3560" s="48">
        <f t="shared" si="626"/>
        <v>3.9106145251396648E-2</v>
      </c>
      <c r="J3560" s="48">
        <f t="shared" si="626"/>
        <v>-0.10638297872340426</v>
      </c>
      <c r="K3560" s="48">
        <f t="shared" si="626"/>
        <v>-7.9470198675496692E-2</v>
      </c>
      <c r="L3560" s="48">
        <f t="shared" si="626"/>
        <v>6.8965517241379309E-3</v>
      </c>
      <c r="M3560" s="49">
        <v>9.9219011910250732E-2</v>
      </c>
    </row>
    <row r="3561" spans="1:13" ht="16.5" thickBot="1">
      <c r="A3561" s="28" t="s">
        <v>35</v>
      </c>
      <c r="B3561" s="47" t="s">
        <v>47</v>
      </c>
      <c r="C3561" s="48">
        <f t="shared" si="626"/>
        <v>6.5217391304347824E-2</v>
      </c>
      <c r="D3561" s="48">
        <f t="shared" si="626"/>
        <v>-1.4184397163120567E-2</v>
      </c>
      <c r="E3561" s="48">
        <f t="shared" si="626"/>
        <v>3.7499999999999999E-2</v>
      </c>
      <c r="F3561" s="48">
        <f t="shared" si="626"/>
        <v>5.5944055944055944E-2</v>
      </c>
      <c r="G3561" s="48">
        <f t="shared" si="626"/>
        <v>-0.25974025974025972</v>
      </c>
      <c r="H3561" s="48">
        <f t="shared" si="626"/>
        <v>0.36138613861386137</v>
      </c>
      <c r="I3561" s="48">
        <f t="shared" si="626"/>
        <v>-0.29411764705882354</v>
      </c>
      <c r="J3561" s="48">
        <f t="shared" si="626"/>
        <v>-3.4883720930232558E-2</v>
      </c>
      <c r="K3561" s="48">
        <f t="shared" si="626"/>
        <v>-1.282051282051282E-2</v>
      </c>
      <c r="L3561" s="48">
        <f t="shared" si="626"/>
        <v>0.10429447852760736</v>
      </c>
      <c r="M3561" s="49">
        <v>8.595526676923287E-4</v>
      </c>
    </row>
    <row r="3562" spans="1:13" ht="16.5" thickBot="1">
      <c r="A3562" s="28" t="s">
        <v>36</v>
      </c>
      <c r="B3562" s="47" t="s">
        <v>47</v>
      </c>
      <c r="C3562" s="48">
        <f t="shared" si="626"/>
        <v>4.3062200956937802E-2</v>
      </c>
      <c r="D3562" s="48">
        <f t="shared" si="626"/>
        <v>-5.232558139534884E-2</v>
      </c>
      <c r="E3562" s="48">
        <f t="shared" si="626"/>
        <v>-2.7972027972027972E-2</v>
      </c>
      <c r="F3562" s="48">
        <f t="shared" si="626"/>
        <v>-2.5974025974025976E-2</v>
      </c>
      <c r="G3562" s="48">
        <f t="shared" si="626"/>
        <v>-0.31851851851851853</v>
      </c>
      <c r="H3562" s="48">
        <f t="shared" si="626"/>
        <v>0.23195876288659795</v>
      </c>
      <c r="I3562" s="48">
        <f t="shared" si="626"/>
        <v>-0.31007751937984496</v>
      </c>
      <c r="J3562" s="48">
        <f t="shared" si="626"/>
        <v>-0.1038961038961039</v>
      </c>
      <c r="K3562" s="48">
        <f t="shared" si="626"/>
        <v>-3.3707865168539325E-2</v>
      </c>
      <c r="L3562" s="48">
        <f t="shared" si="626"/>
        <v>3.1645569620253167E-2</v>
      </c>
      <c r="M3562" s="49">
        <v>-5.658051088406206E-2</v>
      </c>
    </row>
    <row r="3563" spans="1:13" ht="16.5" thickBot="1">
      <c r="A3563" s="28" t="s">
        <v>37</v>
      </c>
      <c r="B3563" s="47" t="s">
        <v>47</v>
      </c>
      <c r="C3563" s="48">
        <f t="shared" si="626"/>
        <v>0.17050691244239632</v>
      </c>
      <c r="D3563" s="48">
        <f t="shared" si="626"/>
        <v>7.4999999999999997E-2</v>
      </c>
      <c r="E3563" s="48">
        <f t="shared" si="626"/>
        <v>0.18784530386740331</v>
      </c>
      <c r="F3563" s="48">
        <f t="shared" si="626"/>
        <v>-0.12244897959183673</v>
      </c>
      <c r="G3563" s="48">
        <f t="shared" si="626"/>
        <v>3.7974683544303799E-2</v>
      </c>
      <c r="H3563" s="48">
        <f t="shared" si="626"/>
        <v>0.4044943820224719</v>
      </c>
      <c r="I3563" s="48">
        <f t="shared" si="626"/>
        <v>-2.6845637583892617E-2</v>
      </c>
      <c r="J3563" s="48">
        <f t="shared" si="626"/>
        <v>0.27810650887573962</v>
      </c>
      <c r="K3563" s="48">
        <f t="shared" si="626"/>
        <v>0.24705882352941178</v>
      </c>
      <c r="L3563" s="48">
        <f t="shared" si="626"/>
        <v>0.17934782608695651</v>
      </c>
      <c r="M3563" s="49">
        <v>0.14310398231929539</v>
      </c>
    </row>
    <row r="3564" spans="1:13" ht="16.5" thickBot="1">
      <c r="A3564" s="28" t="s">
        <v>38</v>
      </c>
      <c r="B3564" s="47" t="s">
        <v>47</v>
      </c>
      <c r="C3564" s="48">
        <f t="shared" si="626"/>
        <v>0.32019704433497537</v>
      </c>
      <c r="D3564" s="48">
        <f t="shared" si="626"/>
        <v>0.3</v>
      </c>
      <c r="E3564" s="48">
        <f t="shared" si="626"/>
        <v>0.31351351351351353</v>
      </c>
      <c r="F3564" s="48">
        <f t="shared" si="626"/>
        <v>0.10204081632653061</v>
      </c>
      <c r="G3564" s="48">
        <f t="shared" si="626"/>
        <v>0.41818181818181815</v>
      </c>
      <c r="H3564" s="48">
        <f t="shared" si="626"/>
        <v>0.375</v>
      </c>
      <c r="I3564" s="48">
        <f t="shared" si="626"/>
        <v>2.8301886792452831E-2</v>
      </c>
      <c r="J3564" s="48">
        <f t="shared" si="626"/>
        <v>0.33333333333333331</v>
      </c>
      <c r="K3564" s="48">
        <f t="shared" si="626"/>
        <v>0.31967213114754101</v>
      </c>
      <c r="L3564" s="48">
        <f t="shared" si="626"/>
        <v>0.3125</v>
      </c>
      <c r="M3564" s="49">
        <v>0.2822740543630165</v>
      </c>
    </row>
    <row r="3565" spans="1:13" ht="16.5" thickBot="1">
      <c r="A3565" s="28" t="s">
        <v>39</v>
      </c>
      <c r="B3565" s="47" t="s">
        <v>47</v>
      </c>
      <c r="C3565" s="48">
        <f t="shared" si="626"/>
        <v>0.12903225806451613</v>
      </c>
      <c r="D3565" s="48">
        <f t="shared" si="626"/>
        <v>0.13768115942028986</v>
      </c>
      <c r="E3565" s="48">
        <f t="shared" si="626"/>
        <v>0.11904761904761904</v>
      </c>
      <c r="F3565" s="48">
        <f t="shared" si="626"/>
        <v>4.7244094488188976E-2</v>
      </c>
      <c r="G3565" s="48">
        <f t="shared" si="626"/>
        <v>0.64393939393939392</v>
      </c>
      <c r="H3565" s="48">
        <f t="shared" si="626"/>
        <v>0.22916666666666666</v>
      </c>
      <c r="I3565" s="48">
        <f t="shared" si="626"/>
        <v>0.30526315789473685</v>
      </c>
      <c r="J3565" s="48">
        <f t="shared" si="626"/>
        <v>0.39805825242718446</v>
      </c>
      <c r="K3565" s="48">
        <f t="shared" si="626"/>
        <v>0.39215686274509803</v>
      </c>
      <c r="L3565" s="48">
        <f t="shared" si="626"/>
        <v>3.614457831325301E-2</v>
      </c>
      <c r="M3565" s="49">
        <v>0.24377340430069472</v>
      </c>
    </row>
    <row r="3566" spans="1:13" ht="16.5" thickBot="1">
      <c r="A3566" s="28" t="s">
        <v>40</v>
      </c>
      <c r="B3566" s="47" t="s">
        <v>47</v>
      </c>
      <c r="C3566" s="48">
        <f t="shared" si="626"/>
        <v>0.08</v>
      </c>
      <c r="D3566" s="48">
        <f t="shared" si="626"/>
        <v>0.17592592592592593</v>
      </c>
      <c r="E3566" s="48">
        <f t="shared" si="626"/>
        <v>0.10084033613445378</v>
      </c>
      <c r="F3566" s="48">
        <f t="shared" si="626"/>
        <v>0.26126126126126126</v>
      </c>
      <c r="G3566" s="48">
        <f t="shared" si="626"/>
        <v>0.5950413223140496</v>
      </c>
      <c r="H3566" s="48">
        <f t="shared" si="626"/>
        <v>-0.44680851063829785</v>
      </c>
      <c r="I3566" s="48">
        <f t="shared" si="626"/>
        <v>0.22972972972972974</v>
      </c>
      <c r="J3566" s="48">
        <f t="shared" si="626"/>
        <v>0.16666666666666666</v>
      </c>
      <c r="K3566" s="48">
        <f t="shared" si="626"/>
        <v>0.37096774193548387</v>
      </c>
      <c r="L3566" s="48">
        <f t="shared" si="626"/>
        <v>0.43548387096774194</v>
      </c>
      <c r="M3566" s="49">
        <v>0.19691083442970153</v>
      </c>
    </row>
    <row r="3567" spans="1:13" ht="16.5" thickBot="1">
      <c r="A3567" s="33" t="s">
        <v>41</v>
      </c>
      <c r="B3567" s="47" t="s">
        <v>47</v>
      </c>
      <c r="C3567" s="48">
        <f t="shared" si="626"/>
        <v>0.29577464788732394</v>
      </c>
      <c r="D3567" s="48">
        <f t="shared" si="626"/>
        <v>0.36956521739130432</v>
      </c>
      <c r="E3567" s="48">
        <f t="shared" si="626"/>
        <v>0.4044943820224719</v>
      </c>
      <c r="F3567" s="48">
        <f t="shared" si="626"/>
        <v>0.32710280373831774</v>
      </c>
      <c r="G3567" s="48">
        <f t="shared" si="626"/>
        <v>0.82926829268292679</v>
      </c>
      <c r="H3567" s="48">
        <f t="shared" si="626"/>
        <v>-4.0816326530612242E-2</v>
      </c>
      <c r="I3567" s="48">
        <f t="shared" si="626"/>
        <v>0.63235294117647056</v>
      </c>
      <c r="J3567" s="48">
        <f t="shared" si="626"/>
        <v>0.43859649122807015</v>
      </c>
      <c r="K3567" s="48">
        <f t="shared" si="626"/>
        <v>0.81818181818181823</v>
      </c>
      <c r="L3567" s="48">
        <f>(K3518-L3519)/K3518</f>
        <v>0.53846153846153844</v>
      </c>
      <c r="M3567" s="49">
        <v>0.46129818062396294</v>
      </c>
    </row>
    <row r="3568" spans="1:13" ht="17.25" thickTop="1" thickBot="1">
      <c r="A3568" s="64" t="s">
        <v>42</v>
      </c>
      <c r="B3568" s="51"/>
      <c r="C3568" s="51"/>
      <c r="D3568" s="51"/>
      <c r="E3568" s="51"/>
      <c r="F3568" s="51"/>
      <c r="G3568" s="51">
        <f t="shared" ref="G3568:L3568" si="627">(B3514-G3519)/B3514</f>
        <v>0.93548387096774188</v>
      </c>
      <c r="H3568" s="51">
        <f t="shared" si="627"/>
        <v>0.745</v>
      </c>
      <c r="I3568" s="51">
        <f t="shared" si="627"/>
        <v>0.86187845303867405</v>
      </c>
      <c r="J3568" s="51">
        <f t="shared" si="627"/>
        <v>0.78231292517006801</v>
      </c>
      <c r="K3568" s="51">
        <f t="shared" si="627"/>
        <v>0.93670886075949367</v>
      </c>
      <c r="L3568" s="51">
        <f t="shared" si="627"/>
        <v>0.898876404494382</v>
      </c>
      <c r="M3568" s="49">
        <v>0.86004341907172643</v>
      </c>
    </row>
    <row r="3569" spans="1:13" ht="32.25" thickBot="1">
      <c r="A3569" s="64" t="s">
        <v>67</v>
      </c>
      <c r="B3569" s="53"/>
      <c r="C3569" s="53"/>
      <c r="D3569" s="53"/>
      <c r="E3569" s="53"/>
      <c r="F3569" s="53"/>
      <c r="G3569" s="53"/>
      <c r="H3569" s="53"/>
      <c r="I3569" s="53"/>
      <c r="J3569" s="54"/>
      <c r="K3569" s="54">
        <f>AVERAGE(G3568:K3568)</f>
        <v>0.85227682198719545</v>
      </c>
      <c r="L3569" s="54">
        <f>AVERAGE(H3568:L3568)</f>
        <v>0.84495532869252354</v>
      </c>
      <c r="M3569" s="54"/>
    </row>
    <row r="3571" spans="1:13" ht="15.75">
      <c r="A3571" s="1" t="s">
        <v>216</v>
      </c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</row>
    <row r="3572" spans="1:13" ht="16.5" thickBot="1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</row>
    <row r="3573" spans="1:13" ht="16.5" thickBot="1">
      <c r="A3573" s="3"/>
      <c r="B3573" s="4" t="s">
        <v>1</v>
      </c>
      <c r="C3573" s="4" t="s">
        <v>2</v>
      </c>
      <c r="D3573" s="4" t="s">
        <v>3</v>
      </c>
      <c r="E3573" s="4" t="s">
        <v>4</v>
      </c>
      <c r="F3573" s="4" t="s">
        <v>5</v>
      </c>
      <c r="G3573" s="4" t="s">
        <v>6</v>
      </c>
      <c r="H3573" s="4" t="s">
        <v>7</v>
      </c>
      <c r="I3573" s="4" t="s">
        <v>8</v>
      </c>
      <c r="J3573" s="4" t="s">
        <v>9</v>
      </c>
      <c r="K3573" s="4" t="s">
        <v>10</v>
      </c>
      <c r="L3573" s="4" t="s">
        <v>11</v>
      </c>
    </row>
    <row r="3574" spans="1:13" ht="16.5" thickBot="1">
      <c r="A3574" s="5" t="s">
        <v>12</v>
      </c>
      <c r="B3574" s="6"/>
      <c r="C3574" s="6"/>
      <c r="D3574" s="6"/>
      <c r="E3574" s="6"/>
      <c r="F3574" s="6"/>
      <c r="G3574" s="8"/>
      <c r="H3574" s="8"/>
      <c r="I3574" s="8"/>
      <c r="J3574" s="8"/>
      <c r="K3574" s="8"/>
      <c r="L3574" s="65"/>
    </row>
    <row r="3575" spans="1:13" ht="16.5" thickBot="1">
      <c r="A3575" s="5">
        <v>1</v>
      </c>
      <c r="B3575" s="6"/>
      <c r="C3575" s="6"/>
      <c r="D3575" s="6"/>
      <c r="E3575" s="6"/>
      <c r="F3575" s="7"/>
      <c r="G3575" s="8"/>
      <c r="H3575" s="8"/>
      <c r="I3575" s="8"/>
      <c r="J3575" s="8"/>
      <c r="K3575" s="8"/>
      <c r="L3575" s="65"/>
    </row>
    <row r="3576" spans="1:13" ht="16.5" thickBot="1">
      <c r="A3576" s="5">
        <v>2</v>
      </c>
      <c r="J3576" s="6" t="s">
        <v>243</v>
      </c>
    </row>
    <row r="3577" spans="1:13" ht="16.5" thickBot="1">
      <c r="A3577" s="5">
        <v>3</v>
      </c>
      <c r="B3577" s="6"/>
      <c r="C3577" s="6"/>
      <c r="D3577" s="6"/>
      <c r="E3577" s="6"/>
      <c r="F3577" s="66"/>
      <c r="G3577" s="8"/>
      <c r="H3577" s="8"/>
      <c r="I3577" s="8"/>
      <c r="J3577" s="8"/>
      <c r="K3577" s="8"/>
      <c r="L3577" s="65"/>
    </row>
    <row r="3578" spans="1:13" ht="16.5" thickBot="1">
      <c r="A3578" s="5">
        <v>4</v>
      </c>
      <c r="B3578" s="6">
        <v>11</v>
      </c>
      <c r="D3578" s="6">
        <v>31</v>
      </c>
      <c r="E3578" s="6">
        <v>41</v>
      </c>
      <c r="F3578" s="6">
        <v>26</v>
      </c>
      <c r="G3578" s="6">
        <v>24</v>
      </c>
      <c r="H3578" s="6">
        <v>11</v>
      </c>
      <c r="I3578" s="6" t="s">
        <v>243</v>
      </c>
      <c r="J3578" s="6">
        <v>12</v>
      </c>
      <c r="K3578" s="6" t="s">
        <v>243</v>
      </c>
    </row>
    <row r="3579" spans="1:13" ht="16.5" thickBot="1">
      <c r="A3579" s="5">
        <v>5</v>
      </c>
      <c r="B3579" s="6">
        <v>85</v>
      </c>
      <c r="C3579" s="6">
        <v>116</v>
      </c>
      <c r="D3579" s="6">
        <v>99</v>
      </c>
      <c r="E3579" s="6">
        <v>89</v>
      </c>
      <c r="F3579" s="6">
        <v>96</v>
      </c>
      <c r="G3579" s="6">
        <v>80</v>
      </c>
      <c r="H3579" s="6">
        <v>57</v>
      </c>
      <c r="I3579" s="6">
        <v>63</v>
      </c>
      <c r="J3579" s="6">
        <v>65</v>
      </c>
      <c r="K3579" s="6">
        <v>54</v>
      </c>
      <c r="L3579" s="6">
        <v>62</v>
      </c>
    </row>
    <row r="3580" spans="1:13" ht="16.5" thickBot="1">
      <c r="A3580" s="5">
        <v>6</v>
      </c>
      <c r="B3580" s="6">
        <v>102</v>
      </c>
      <c r="C3580" s="6">
        <v>95</v>
      </c>
      <c r="D3580" s="6">
        <v>106</v>
      </c>
      <c r="E3580" s="6">
        <v>98</v>
      </c>
      <c r="F3580" s="6">
        <v>90</v>
      </c>
      <c r="G3580" s="6">
        <v>94</v>
      </c>
      <c r="H3580" s="6">
        <v>72</v>
      </c>
      <c r="I3580" s="6">
        <v>68</v>
      </c>
      <c r="J3580" s="6">
        <v>67</v>
      </c>
      <c r="K3580" s="6">
        <v>68</v>
      </c>
      <c r="L3580" s="6">
        <v>59</v>
      </c>
    </row>
    <row r="3581" spans="1:13" ht="16.5" thickBot="1">
      <c r="A3581" s="5">
        <v>7</v>
      </c>
      <c r="B3581" s="6">
        <v>107</v>
      </c>
      <c r="C3581" s="6">
        <v>98</v>
      </c>
      <c r="D3581" s="6">
        <v>79</v>
      </c>
      <c r="E3581" s="6">
        <v>101</v>
      </c>
      <c r="F3581" s="6">
        <v>88</v>
      </c>
      <c r="G3581" s="6">
        <v>82</v>
      </c>
      <c r="H3581" s="6">
        <v>88</v>
      </c>
      <c r="I3581" s="6">
        <v>69</v>
      </c>
      <c r="J3581" s="6">
        <v>69</v>
      </c>
      <c r="K3581" s="6">
        <v>55</v>
      </c>
      <c r="L3581" s="6">
        <v>56</v>
      </c>
    </row>
    <row r="3582" spans="1:13" ht="16.5" thickBot="1">
      <c r="A3582" s="5">
        <v>8</v>
      </c>
      <c r="B3582" s="6">
        <v>129</v>
      </c>
      <c r="C3582" s="6">
        <v>103</v>
      </c>
      <c r="D3582" s="6">
        <v>41</v>
      </c>
      <c r="E3582" s="6">
        <v>72</v>
      </c>
      <c r="F3582" s="6">
        <v>76</v>
      </c>
      <c r="G3582" s="6">
        <v>94</v>
      </c>
      <c r="H3582" s="6">
        <v>86</v>
      </c>
      <c r="I3582" s="6">
        <v>62</v>
      </c>
      <c r="J3582" s="6">
        <v>48</v>
      </c>
      <c r="K3582" s="6">
        <v>48</v>
      </c>
      <c r="L3582" s="6">
        <v>22</v>
      </c>
    </row>
    <row r="3583" spans="1:13" ht="16.5" thickBot="1">
      <c r="A3583" s="5">
        <v>9</v>
      </c>
      <c r="B3583" s="6">
        <v>54</v>
      </c>
      <c r="C3583" s="6">
        <v>66</v>
      </c>
      <c r="D3583" s="6">
        <v>26</v>
      </c>
      <c r="E3583" s="6">
        <v>48</v>
      </c>
      <c r="F3583" s="6">
        <v>31</v>
      </c>
      <c r="G3583" s="6">
        <v>36</v>
      </c>
      <c r="H3583" s="6">
        <v>29</v>
      </c>
      <c r="I3583" s="6">
        <v>31</v>
      </c>
      <c r="J3583" s="6">
        <v>21</v>
      </c>
      <c r="K3583" s="6">
        <v>21</v>
      </c>
      <c r="L3583" s="6" t="s">
        <v>243</v>
      </c>
    </row>
    <row r="3584" spans="1:13" ht="16.5" thickBot="1">
      <c r="A3584" s="5">
        <v>10</v>
      </c>
      <c r="B3584" s="6">
        <v>26</v>
      </c>
      <c r="C3584" s="6">
        <v>41</v>
      </c>
      <c r="D3584" s="6">
        <v>14</v>
      </c>
      <c r="E3584" s="6">
        <v>39</v>
      </c>
      <c r="F3584" s="6">
        <v>15</v>
      </c>
      <c r="G3584" s="6">
        <v>21</v>
      </c>
      <c r="H3584" s="6">
        <v>14</v>
      </c>
      <c r="I3584" s="6">
        <v>17</v>
      </c>
      <c r="J3584" s="6">
        <v>19</v>
      </c>
      <c r="K3584" s="6">
        <v>16</v>
      </c>
      <c r="L3584" s="6" t="s">
        <v>243</v>
      </c>
    </row>
    <row r="3585" spans="1:12" ht="16.5" thickBot="1">
      <c r="A3585" s="5">
        <v>11</v>
      </c>
      <c r="B3585" s="6">
        <v>21</v>
      </c>
      <c r="C3585" s="6">
        <v>13</v>
      </c>
      <c r="D3585" s="6" t="s">
        <v>243</v>
      </c>
      <c r="E3585" s="6">
        <v>14</v>
      </c>
      <c r="F3585" s="6" t="s">
        <v>243</v>
      </c>
      <c r="G3585" s="6" t="s">
        <v>243</v>
      </c>
      <c r="I3585" s="6" t="s">
        <v>243</v>
      </c>
      <c r="J3585" s="6" t="s">
        <v>243</v>
      </c>
      <c r="L3585" s="6" t="s">
        <v>243</v>
      </c>
    </row>
    <row r="3586" spans="1:12" ht="16.5" thickBot="1">
      <c r="A3586" s="5">
        <v>12</v>
      </c>
      <c r="B3586" s="6">
        <v>10</v>
      </c>
      <c r="C3586" s="6" t="s">
        <v>243</v>
      </c>
      <c r="D3586" s="6" t="s">
        <v>243</v>
      </c>
      <c r="E3586" s="6" t="s">
        <v>243</v>
      </c>
      <c r="F3586" s="6" t="s">
        <v>243</v>
      </c>
      <c r="G3586" s="6" t="s">
        <v>243</v>
      </c>
    </row>
    <row r="3587" spans="1:12" ht="16.5" thickBot="1">
      <c r="A3587" s="5" t="s">
        <v>13</v>
      </c>
      <c r="B3587" s="6"/>
      <c r="C3587" s="6"/>
      <c r="D3587" s="6"/>
      <c r="E3587" s="6"/>
      <c r="F3587" s="55"/>
      <c r="G3587" s="8"/>
      <c r="H3587" s="8"/>
      <c r="I3587" s="8"/>
      <c r="J3587" s="8"/>
      <c r="K3587" s="8"/>
      <c r="L3587" s="9"/>
    </row>
    <row r="3588" spans="1:12" ht="32.25" thickBot="1">
      <c r="A3588" s="10" t="s">
        <v>14</v>
      </c>
      <c r="B3588" s="11">
        <v>545</v>
      </c>
      <c r="C3588" s="6" t="s">
        <v>243</v>
      </c>
      <c r="D3588" s="11">
        <v>409</v>
      </c>
      <c r="E3588" s="6" t="s">
        <v>243</v>
      </c>
      <c r="F3588" s="11">
        <v>427</v>
      </c>
      <c r="G3588" s="11">
        <v>445</v>
      </c>
      <c r="H3588" s="11">
        <v>357</v>
      </c>
      <c r="I3588" s="11">
        <v>319</v>
      </c>
      <c r="J3588" s="11">
        <v>304</v>
      </c>
      <c r="K3588" s="6" t="s">
        <v>243</v>
      </c>
      <c r="L3588" s="11">
        <v>219</v>
      </c>
    </row>
    <row r="3589" spans="1:12" ht="48" thickBot="1">
      <c r="A3589" s="10" t="s">
        <v>15</v>
      </c>
      <c r="B3589" s="56"/>
      <c r="C3589" s="12" t="e">
        <f t="shared" ref="C3589:L3589" si="628">((C3588-B3588)/B3588)</f>
        <v>#VALUE!</v>
      </c>
      <c r="D3589" s="12" t="e">
        <f t="shared" si="628"/>
        <v>#VALUE!</v>
      </c>
      <c r="E3589" s="12" t="e">
        <f t="shared" si="628"/>
        <v>#VALUE!</v>
      </c>
      <c r="F3589" s="12" t="e">
        <f t="shared" si="628"/>
        <v>#VALUE!</v>
      </c>
      <c r="G3589" s="12">
        <f t="shared" si="628"/>
        <v>4.2154566744730677E-2</v>
      </c>
      <c r="H3589" s="12">
        <f t="shared" si="628"/>
        <v>-0.19775280898876405</v>
      </c>
      <c r="I3589" s="12">
        <f t="shared" si="628"/>
        <v>-0.10644257703081232</v>
      </c>
      <c r="J3589" s="12">
        <f t="shared" si="628"/>
        <v>-4.7021943573667714E-2</v>
      </c>
      <c r="K3589" s="12" t="e">
        <f t="shared" si="628"/>
        <v>#VALUE!</v>
      </c>
      <c r="L3589" s="12" t="e">
        <f t="shared" si="628"/>
        <v>#VALUE!</v>
      </c>
    </row>
    <row r="3590" spans="1:12" ht="48" thickBot="1">
      <c r="A3590" s="10" t="s">
        <v>16</v>
      </c>
      <c r="B3590" s="12"/>
      <c r="C3590" s="12"/>
      <c r="D3590" s="12"/>
      <c r="E3590" s="12"/>
      <c r="F3590" s="13"/>
      <c r="G3590" s="13">
        <f t="shared" ref="G3590:L3590" si="629">(G3588-B3588)/B3588</f>
        <v>-0.1834862385321101</v>
      </c>
      <c r="H3590" s="13" t="e">
        <f t="shared" si="629"/>
        <v>#VALUE!</v>
      </c>
      <c r="I3590" s="13">
        <f t="shared" si="629"/>
        <v>-0.22004889975550121</v>
      </c>
      <c r="J3590" s="13" t="e">
        <f t="shared" si="629"/>
        <v>#VALUE!</v>
      </c>
      <c r="K3590" s="13" t="e">
        <f t="shared" si="629"/>
        <v>#VALUE!</v>
      </c>
      <c r="L3590" s="13">
        <f t="shared" si="629"/>
        <v>-0.50786516853932584</v>
      </c>
    </row>
    <row r="3591" spans="1:12" ht="48" thickBot="1">
      <c r="A3591" s="10" t="s">
        <v>17</v>
      </c>
      <c r="B3591" s="12"/>
      <c r="C3591" s="12"/>
      <c r="D3591" s="12"/>
      <c r="E3591" s="12"/>
      <c r="F3591" s="12"/>
      <c r="G3591" s="12"/>
      <c r="H3591" s="12"/>
      <c r="I3591" s="12"/>
      <c r="J3591" s="12"/>
      <c r="K3591" s="13"/>
      <c r="L3591" s="13">
        <f>(L3588-B3588)/B3588</f>
        <v>-0.59816513761467893</v>
      </c>
    </row>
    <row r="3592" spans="1:12" ht="32.25" thickBot="1">
      <c r="A3592" s="10" t="s">
        <v>18</v>
      </c>
      <c r="B3592" s="14">
        <v>2002</v>
      </c>
      <c r="C3592" s="14">
        <v>1917</v>
      </c>
      <c r="D3592" s="14">
        <v>1908</v>
      </c>
      <c r="E3592" s="14">
        <v>1751</v>
      </c>
      <c r="F3592" s="14">
        <v>1723</v>
      </c>
      <c r="G3592">
        <v>1634</v>
      </c>
      <c r="H3592">
        <v>1413</v>
      </c>
      <c r="I3592">
        <v>1350</v>
      </c>
      <c r="J3592">
        <v>1279</v>
      </c>
      <c r="K3592">
        <v>1209</v>
      </c>
      <c r="L3592">
        <v>1155</v>
      </c>
    </row>
    <row r="3593" spans="1:12" ht="63.75" thickBot="1">
      <c r="A3593" s="10" t="s">
        <v>19</v>
      </c>
      <c r="B3593" s="16"/>
      <c r="C3593" s="12">
        <f t="shared" ref="C3593:L3593" si="630">(C3592-B3592)/B3592</f>
        <v>-4.2457542457542456E-2</v>
      </c>
      <c r="D3593" s="12">
        <f t="shared" si="630"/>
        <v>-4.6948356807511738E-3</v>
      </c>
      <c r="E3593" s="12">
        <f t="shared" si="630"/>
        <v>-8.2285115303983233E-2</v>
      </c>
      <c r="F3593" s="12">
        <f t="shared" si="630"/>
        <v>-1.5990862364363222E-2</v>
      </c>
      <c r="G3593" s="12">
        <f t="shared" si="630"/>
        <v>-5.1654091700522348E-2</v>
      </c>
      <c r="H3593" s="12">
        <f t="shared" si="630"/>
        <v>-0.13525091799265607</v>
      </c>
      <c r="I3593" s="12">
        <f t="shared" si="630"/>
        <v>-4.4585987261146494E-2</v>
      </c>
      <c r="J3593" s="12">
        <f t="shared" si="630"/>
        <v>-5.2592592592592594E-2</v>
      </c>
      <c r="K3593" s="12">
        <f t="shared" si="630"/>
        <v>-5.4730258014073496E-2</v>
      </c>
      <c r="L3593" s="12">
        <f t="shared" si="630"/>
        <v>-4.4665012406947889E-2</v>
      </c>
    </row>
    <row r="3594" spans="1:12" ht="63.75" thickBot="1">
      <c r="A3594" s="10" t="s">
        <v>20</v>
      </c>
      <c r="B3594" s="16"/>
      <c r="C3594" s="17"/>
      <c r="D3594" s="17"/>
      <c r="E3594" s="17"/>
      <c r="F3594" s="17"/>
      <c r="G3594" s="12">
        <f t="shared" ref="G3594:L3594" si="631">(G3592-B3592)/B3592</f>
        <v>-0.18381618381618381</v>
      </c>
      <c r="H3594" s="12">
        <f t="shared" si="631"/>
        <v>-0.26291079812206575</v>
      </c>
      <c r="I3594" s="12">
        <f t="shared" si="631"/>
        <v>-0.29245283018867924</v>
      </c>
      <c r="J3594" s="12">
        <f t="shared" si="631"/>
        <v>-0.26956025128498001</v>
      </c>
      <c r="K3594" s="12">
        <f t="shared" si="631"/>
        <v>-0.29831688914683691</v>
      </c>
      <c r="L3594" s="12">
        <f t="shared" si="631"/>
        <v>-0.29314565483476135</v>
      </c>
    </row>
    <row r="3595" spans="1:12" ht="63.75" thickBot="1">
      <c r="A3595" s="10" t="s">
        <v>21</v>
      </c>
      <c r="B3595" s="16"/>
      <c r="C3595" s="17"/>
      <c r="D3595" s="17"/>
      <c r="E3595" s="17"/>
      <c r="F3595" s="17"/>
      <c r="G3595" s="12"/>
      <c r="H3595" s="12"/>
      <c r="I3595" s="12"/>
      <c r="J3595" s="12"/>
      <c r="K3595" s="12"/>
      <c r="L3595" s="12">
        <f>(L3592-B3592)/B3592</f>
        <v>-0.42307692307692307</v>
      </c>
    </row>
    <row r="3596" spans="1:12" ht="32.25" thickBot="1">
      <c r="A3596" s="10" t="s">
        <v>22</v>
      </c>
      <c r="B3596" s="12">
        <f t="shared" ref="B3596:L3596" si="632">B3588/B3592</f>
        <v>0.27222777222777222</v>
      </c>
      <c r="C3596" s="12" t="e">
        <f t="shared" si="632"/>
        <v>#VALUE!</v>
      </c>
      <c r="D3596" s="12">
        <f t="shared" si="632"/>
        <v>0.21436058700209643</v>
      </c>
      <c r="E3596" s="12" t="e">
        <f t="shared" si="632"/>
        <v>#VALUE!</v>
      </c>
      <c r="F3596" s="12">
        <f t="shared" si="632"/>
        <v>0.24782356355194429</v>
      </c>
      <c r="G3596" s="12">
        <f t="shared" si="632"/>
        <v>0.27233782129742962</v>
      </c>
      <c r="H3596" s="12">
        <f t="shared" si="632"/>
        <v>0.25265392781316348</v>
      </c>
      <c r="I3596" s="12">
        <f t="shared" si="632"/>
        <v>0.23629629629629631</v>
      </c>
      <c r="J3596" s="12">
        <f t="shared" si="632"/>
        <v>0.23768569194683348</v>
      </c>
      <c r="K3596" s="12" t="e">
        <f t="shared" si="632"/>
        <v>#VALUE!</v>
      </c>
      <c r="L3596" s="12">
        <f t="shared" si="632"/>
        <v>0.18961038961038962</v>
      </c>
    </row>
    <row r="3597" spans="1:12" ht="63">
      <c r="A3597" s="18" t="s">
        <v>23</v>
      </c>
      <c r="B3597" s="19"/>
      <c r="C3597" s="19" t="e">
        <f t="shared" ref="C3597:K3597" si="633">(C3596-B3596)</f>
        <v>#VALUE!</v>
      </c>
      <c r="D3597" s="19" t="e">
        <f t="shared" si="633"/>
        <v>#VALUE!</v>
      </c>
      <c r="E3597" s="19" t="e">
        <f t="shared" si="633"/>
        <v>#VALUE!</v>
      </c>
      <c r="F3597" s="19" t="e">
        <f t="shared" si="633"/>
        <v>#VALUE!</v>
      </c>
      <c r="G3597" s="19">
        <f t="shared" si="633"/>
        <v>2.4514257745485324E-2</v>
      </c>
      <c r="H3597" s="19">
        <f t="shared" si="633"/>
        <v>-1.9683893484266135E-2</v>
      </c>
      <c r="I3597" s="19">
        <f t="shared" si="633"/>
        <v>-1.6357631516867172E-2</v>
      </c>
      <c r="J3597" s="19">
        <f t="shared" si="633"/>
        <v>1.3893956505371674E-3</v>
      </c>
      <c r="K3597" s="19" t="e">
        <f t="shared" si="633"/>
        <v>#VALUE!</v>
      </c>
      <c r="L3597" s="19" t="e">
        <f>(L3596-K3596)</f>
        <v>#VALUE!</v>
      </c>
    </row>
    <row r="3598" spans="1:12" ht="63">
      <c r="A3598" s="18" t="s">
        <v>24</v>
      </c>
      <c r="B3598" s="19"/>
      <c r="C3598" s="19"/>
      <c r="D3598" s="19"/>
      <c r="E3598" s="19"/>
      <c r="F3598" s="19"/>
      <c r="G3598" s="19">
        <f>G3596-B3596</f>
        <v>1.1004906965739192E-4</v>
      </c>
      <c r="H3598" s="19" t="e">
        <f t="shared" ref="H3598:K3598" si="634">H3596-C3596</f>
        <v>#VALUE!</v>
      </c>
      <c r="I3598" s="19">
        <f t="shared" si="634"/>
        <v>2.1935709294199884E-2</v>
      </c>
      <c r="J3598" s="19" t="e">
        <f t="shared" si="634"/>
        <v>#VALUE!</v>
      </c>
      <c r="K3598" s="19" t="e">
        <f t="shared" si="634"/>
        <v>#VALUE!</v>
      </c>
      <c r="L3598" s="19">
        <f>L3596-G3596</f>
        <v>-8.2727431687039998E-2</v>
      </c>
    </row>
    <row r="3599" spans="1:12" ht="63">
      <c r="A3599" s="18" t="s">
        <v>25</v>
      </c>
      <c r="B3599" s="19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>
        <f>L3596-B3596</f>
        <v>-8.2617382617382606E-2</v>
      </c>
    </row>
    <row r="3601" spans="1:13" ht="15.75">
      <c r="A3601" s="21" t="s">
        <v>217</v>
      </c>
      <c r="B3601" s="21"/>
      <c r="C3601" s="21"/>
      <c r="D3601" s="21"/>
      <c r="E3601" s="21"/>
      <c r="F3601" s="21"/>
      <c r="G3601" s="22"/>
      <c r="H3601" s="22"/>
      <c r="I3601" s="22"/>
      <c r="J3601" s="22"/>
      <c r="K3601" s="22"/>
      <c r="L3601" s="22"/>
      <c r="M3601" s="23"/>
    </row>
    <row r="3602" spans="1:13" ht="16.5" thickBot="1">
      <c r="A3602" s="24"/>
      <c r="B3602" s="22"/>
      <c r="C3602" s="22"/>
      <c r="D3602" s="22"/>
      <c r="E3602" s="22"/>
      <c r="F3602" s="22"/>
      <c r="G3602" s="22"/>
      <c r="H3602" s="22"/>
      <c r="I3602" s="22"/>
      <c r="J3602" s="22"/>
      <c r="K3602" s="22"/>
      <c r="L3602" s="22"/>
      <c r="M3602" s="23"/>
    </row>
    <row r="3603" spans="1:13" ht="32.25" thickBot="1">
      <c r="A3603" s="57" t="s">
        <v>27</v>
      </c>
      <c r="B3603" s="4" t="s">
        <v>52</v>
      </c>
      <c r="C3603" s="4" t="s">
        <v>53</v>
      </c>
      <c r="D3603" s="4" t="s">
        <v>54</v>
      </c>
      <c r="E3603" s="4" t="s">
        <v>55</v>
      </c>
      <c r="F3603" s="4" t="s">
        <v>56</v>
      </c>
      <c r="G3603" s="4" t="s">
        <v>57</v>
      </c>
      <c r="H3603" s="4" t="s">
        <v>58</v>
      </c>
      <c r="I3603" s="4" t="s">
        <v>59</v>
      </c>
      <c r="J3603" s="4" t="s">
        <v>60</v>
      </c>
      <c r="K3603" s="4" t="s">
        <v>61</v>
      </c>
      <c r="L3603" s="4" t="s">
        <v>62</v>
      </c>
      <c r="M3603" s="58" t="s">
        <v>28</v>
      </c>
    </row>
    <row r="3604" spans="1:13" ht="16.5" thickBot="1">
      <c r="A3604" s="28" t="s">
        <v>29</v>
      </c>
      <c r="B3604" s="29" t="s">
        <v>47</v>
      </c>
      <c r="C3604" s="29"/>
      <c r="D3604" s="29"/>
      <c r="E3604" s="29"/>
      <c r="F3604" s="29"/>
      <c r="G3604" s="29"/>
      <c r="H3604" s="29"/>
      <c r="I3604" s="29"/>
      <c r="J3604" s="29"/>
      <c r="K3604" s="29"/>
      <c r="L3604" s="29"/>
      <c r="M3604" s="30"/>
    </row>
    <row r="3605" spans="1:13" ht="16.5" thickBot="1">
      <c r="A3605" s="28" t="s">
        <v>30</v>
      </c>
      <c r="B3605" s="59" t="s">
        <v>43</v>
      </c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2"/>
    </row>
    <row r="3606" spans="1:13" ht="16.5" thickBot="1">
      <c r="A3606" s="28" t="s">
        <v>31</v>
      </c>
      <c r="B3606" s="59" t="s">
        <v>43</v>
      </c>
      <c r="C3606" s="34"/>
      <c r="D3606" s="34"/>
      <c r="E3606" s="34"/>
      <c r="F3606" s="34"/>
      <c r="G3606" s="34"/>
      <c r="H3606" s="34"/>
      <c r="I3606" s="34"/>
      <c r="J3606" s="34" t="e">
        <f t="shared" ref="J3606:J3616" si="635">I3575-J3576</f>
        <v>#VALUE!</v>
      </c>
      <c r="K3606" s="34"/>
      <c r="L3606" s="34"/>
      <c r="M3606" s="6" t="s">
        <v>243</v>
      </c>
    </row>
    <row r="3607" spans="1:13" ht="16.5" thickBot="1">
      <c r="A3607" s="28" t="s">
        <v>32</v>
      </c>
      <c r="B3607" s="59" t="s">
        <v>43</v>
      </c>
      <c r="C3607" s="34"/>
      <c r="D3607" s="34"/>
      <c r="E3607" s="34"/>
      <c r="F3607" s="34"/>
      <c r="G3607" s="34"/>
      <c r="H3607" s="34"/>
      <c r="I3607" s="34"/>
      <c r="J3607" s="34"/>
      <c r="K3607" s="34" t="e">
        <f t="shared" ref="K3607:L3616" si="636">J3576-K3577</f>
        <v>#VALUE!</v>
      </c>
      <c r="L3607" s="34"/>
      <c r="M3607" s="6" t="s">
        <v>243</v>
      </c>
    </row>
    <row r="3608" spans="1:13" ht="16.5" thickBot="1">
      <c r="A3608" s="28" t="s">
        <v>33</v>
      </c>
      <c r="B3608" s="59" t="s">
        <v>43</v>
      </c>
      <c r="C3608" s="34"/>
      <c r="D3608" s="34">
        <f t="shared" ref="D3608:I3616" si="637">C3577-D3578</f>
        <v>-31</v>
      </c>
      <c r="E3608" s="34">
        <f t="shared" si="637"/>
        <v>-41</v>
      </c>
      <c r="F3608" s="34">
        <f t="shared" si="637"/>
        <v>-26</v>
      </c>
      <c r="G3608" s="34">
        <f t="shared" si="637"/>
        <v>-24</v>
      </c>
      <c r="H3608" s="34">
        <f t="shared" si="637"/>
        <v>-11</v>
      </c>
      <c r="I3608" s="34" t="e">
        <f t="shared" si="637"/>
        <v>#VALUE!</v>
      </c>
      <c r="J3608" s="34">
        <f t="shared" si="635"/>
        <v>-12</v>
      </c>
      <c r="K3608" s="34" t="e">
        <f t="shared" si="636"/>
        <v>#VALUE!</v>
      </c>
      <c r="L3608" s="34"/>
      <c r="M3608" s="32">
        <v>-19.75</v>
      </c>
    </row>
    <row r="3609" spans="1:13" ht="16.5" thickBot="1">
      <c r="A3609" s="28" t="s">
        <v>34</v>
      </c>
      <c r="B3609" s="59" t="s">
        <v>43</v>
      </c>
      <c r="C3609" s="34">
        <f t="shared" ref="C3609:C3616" si="638">B3578-C3579</f>
        <v>-105</v>
      </c>
      <c r="D3609" s="34">
        <f t="shared" si="637"/>
        <v>-99</v>
      </c>
      <c r="E3609" s="34">
        <f t="shared" si="637"/>
        <v>-58</v>
      </c>
      <c r="F3609" s="34">
        <f t="shared" si="637"/>
        <v>-55</v>
      </c>
      <c r="G3609" s="34">
        <f t="shared" si="637"/>
        <v>-54</v>
      </c>
      <c r="H3609" s="34">
        <f t="shared" si="637"/>
        <v>-33</v>
      </c>
      <c r="I3609" s="34">
        <f t="shared" si="637"/>
        <v>-52</v>
      </c>
      <c r="J3609" s="34" t="e">
        <f t="shared" si="635"/>
        <v>#VALUE!</v>
      </c>
      <c r="K3609" s="34">
        <f t="shared" si="636"/>
        <v>-42</v>
      </c>
      <c r="L3609" s="34" t="e">
        <f t="shared" si="636"/>
        <v>#VALUE!</v>
      </c>
      <c r="M3609" s="32">
        <v>-61.2</v>
      </c>
    </row>
    <row r="3610" spans="1:13" ht="16.5" thickBot="1">
      <c r="A3610" s="28" t="s">
        <v>35</v>
      </c>
      <c r="B3610" s="59" t="s">
        <v>43</v>
      </c>
      <c r="C3610" s="34">
        <f t="shared" si="638"/>
        <v>-10</v>
      </c>
      <c r="D3610" s="34">
        <f t="shared" si="637"/>
        <v>10</v>
      </c>
      <c r="E3610" s="34">
        <f t="shared" si="637"/>
        <v>1</v>
      </c>
      <c r="F3610" s="34">
        <f t="shared" si="637"/>
        <v>-1</v>
      </c>
      <c r="G3610" s="34">
        <f t="shared" si="637"/>
        <v>2</v>
      </c>
      <c r="H3610" s="34">
        <f t="shared" si="637"/>
        <v>8</v>
      </c>
      <c r="I3610" s="34">
        <f t="shared" si="637"/>
        <v>-11</v>
      </c>
      <c r="J3610" s="34">
        <f t="shared" si="635"/>
        <v>-4</v>
      </c>
      <c r="K3610" s="34">
        <f t="shared" si="636"/>
        <v>-3</v>
      </c>
      <c r="L3610" s="34">
        <f t="shared" si="636"/>
        <v>-5</v>
      </c>
      <c r="M3610" s="32">
        <v>-1.3</v>
      </c>
    </row>
    <row r="3611" spans="1:13" ht="16.5" thickBot="1">
      <c r="A3611" s="28" t="s">
        <v>36</v>
      </c>
      <c r="B3611" s="59" t="s">
        <v>43</v>
      </c>
      <c r="C3611" s="34">
        <f t="shared" si="638"/>
        <v>4</v>
      </c>
      <c r="D3611" s="34">
        <f t="shared" si="637"/>
        <v>16</v>
      </c>
      <c r="E3611" s="34">
        <f t="shared" si="637"/>
        <v>5</v>
      </c>
      <c r="F3611" s="34">
        <f t="shared" si="637"/>
        <v>10</v>
      </c>
      <c r="G3611" s="34">
        <f t="shared" si="637"/>
        <v>8</v>
      </c>
      <c r="H3611" s="34">
        <f t="shared" si="637"/>
        <v>6</v>
      </c>
      <c r="I3611" s="34">
        <f t="shared" si="637"/>
        <v>3</v>
      </c>
      <c r="J3611" s="34">
        <f t="shared" si="635"/>
        <v>-1</v>
      </c>
      <c r="K3611" s="34">
        <f t="shared" si="636"/>
        <v>12</v>
      </c>
      <c r="L3611" s="34">
        <f t="shared" si="636"/>
        <v>12</v>
      </c>
      <c r="M3611" s="32">
        <v>7.5</v>
      </c>
    </row>
    <row r="3612" spans="1:13" ht="16.5" thickBot="1">
      <c r="A3612" s="28" t="s">
        <v>37</v>
      </c>
      <c r="B3612" s="59" t="s">
        <v>43</v>
      </c>
      <c r="C3612" s="34">
        <f t="shared" si="638"/>
        <v>4</v>
      </c>
      <c r="D3612" s="34">
        <f t="shared" si="637"/>
        <v>57</v>
      </c>
      <c r="E3612" s="34">
        <f t="shared" si="637"/>
        <v>7</v>
      </c>
      <c r="F3612" s="34">
        <f t="shared" si="637"/>
        <v>25</v>
      </c>
      <c r="G3612" s="34">
        <f t="shared" si="637"/>
        <v>-6</v>
      </c>
      <c r="H3612" s="34">
        <f t="shared" si="637"/>
        <v>-4</v>
      </c>
      <c r="I3612" s="34">
        <f t="shared" si="637"/>
        <v>26</v>
      </c>
      <c r="J3612" s="34">
        <f t="shared" si="635"/>
        <v>21</v>
      </c>
      <c r="K3612" s="34">
        <f t="shared" si="636"/>
        <v>21</v>
      </c>
      <c r="L3612" s="34">
        <f t="shared" si="636"/>
        <v>33</v>
      </c>
      <c r="M3612" s="32">
        <v>18.399999999999999</v>
      </c>
    </row>
    <row r="3613" spans="1:13" ht="16.5" thickBot="1">
      <c r="A3613" s="28" t="s">
        <v>38</v>
      </c>
      <c r="B3613" s="59" t="s">
        <v>43</v>
      </c>
      <c r="C3613" s="34">
        <f t="shared" si="638"/>
        <v>63</v>
      </c>
      <c r="D3613" s="34">
        <f t="shared" si="637"/>
        <v>77</v>
      </c>
      <c r="E3613" s="34">
        <f t="shared" si="637"/>
        <v>-7</v>
      </c>
      <c r="F3613" s="34">
        <f t="shared" si="637"/>
        <v>41</v>
      </c>
      <c r="G3613" s="34">
        <f t="shared" si="637"/>
        <v>40</v>
      </c>
      <c r="H3613" s="34">
        <f t="shared" si="637"/>
        <v>65</v>
      </c>
      <c r="I3613" s="34">
        <f t="shared" si="637"/>
        <v>55</v>
      </c>
      <c r="J3613" s="34">
        <f t="shared" si="635"/>
        <v>41</v>
      </c>
      <c r="K3613" s="34">
        <f t="shared" si="636"/>
        <v>27</v>
      </c>
      <c r="L3613" s="34" t="e">
        <f t="shared" si="636"/>
        <v>#VALUE!</v>
      </c>
      <c r="M3613" s="6" t="s">
        <v>243</v>
      </c>
    </row>
    <row r="3614" spans="1:13" ht="16.5" thickBot="1">
      <c r="A3614" s="28" t="s">
        <v>39</v>
      </c>
      <c r="B3614" s="59" t="s">
        <v>43</v>
      </c>
      <c r="C3614" s="34">
        <f t="shared" si="638"/>
        <v>13</v>
      </c>
      <c r="D3614" s="34">
        <f t="shared" si="637"/>
        <v>52</v>
      </c>
      <c r="E3614" s="34">
        <f t="shared" si="637"/>
        <v>-13</v>
      </c>
      <c r="F3614" s="34">
        <f t="shared" si="637"/>
        <v>33</v>
      </c>
      <c r="G3614" s="34">
        <f t="shared" si="637"/>
        <v>10</v>
      </c>
      <c r="H3614" s="34">
        <f t="shared" si="637"/>
        <v>22</v>
      </c>
      <c r="I3614" s="34">
        <f t="shared" si="637"/>
        <v>12</v>
      </c>
      <c r="J3614" s="34">
        <f t="shared" si="635"/>
        <v>12</v>
      </c>
      <c r="K3614" s="34">
        <f t="shared" si="636"/>
        <v>5</v>
      </c>
      <c r="L3614" s="34" t="e">
        <f t="shared" si="636"/>
        <v>#VALUE!</v>
      </c>
      <c r="M3614" s="6" t="s">
        <v>243</v>
      </c>
    </row>
    <row r="3615" spans="1:13" ht="16.5" thickBot="1">
      <c r="A3615" s="28" t="s">
        <v>40</v>
      </c>
      <c r="B3615" s="59" t="s">
        <v>43</v>
      </c>
      <c r="C3615" s="34">
        <f t="shared" si="638"/>
        <v>13</v>
      </c>
      <c r="D3615" s="34" t="e">
        <f t="shared" si="637"/>
        <v>#VALUE!</v>
      </c>
      <c r="E3615" s="34">
        <f>D3584-E3585</f>
        <v>0</v>
      </c>
      <c r="F3615" s="34" t="e">
        <f t="shared" si="637"/>
        <v>#VALUE!</v>
      </c>
      <c r="G3615" s="34" t="e">
        <f t="shared" si="637"/>
        <v>#VALUE!</v>
      </c>
      <c r="H3615" s="34">
        <f t="shared" si="637"/>
        <v>21</v>
      </c>
      <c r="I3615" s="34" t="e">
        <f t="shared" si="637"/>
        <v>#VALUE!</v>
      </c>
      <c r="J3615" s="34" t="e">
        <f t="shared" si="635"/>
        <v>#VALUE!</v>
      </c>
      <c r="K3615" s="34">
        <f t="shared" si="636"/>
        <v>19</v>
      </c>
      <c r="L3615" s="34" t="e">
        <f t="shared" si="636"/>
        <v>#VALUE!</v>
      </c>
      <c r="M3615" s="32">
        <v>16.5</v>
      </c>
    </row>
    <row r="3616" spans="1:13" ht="16.5" thickBot="1">
      <c r="A3616" s="33" t="s">
        <v>41</v>
      </c>
      <c r="B3616" s="60" t="s">
        <v>43</v>
      </c>
      <c r="C3616" s="34" t="e">
        <f t="shared" si="638"/>
        <v>#VALUE!</v>
      </c>
      <c r="D3616" s="34" t="e">
        <f t="shared" si="637"/>
        <v>#VALUE!</v>
      </c>
      <c r="E3616" s="34" t="e">
        <f t="shared" si="637"/>
        <v>#VALUE!</v>
      </c>
      <c r="F3616" s="34" t="e">
        <f t="shared" si="637"/>
        <v>#VALUE!</v>
      </c>
      <c r="G3616" s="34" t="e">
        <f t="shared" si="637"/>
        <v>#VALUE!</v>
      </c>
      <c r="H3616" s="34" t="e">
        <f t="shared" si="637"/>
        <v>#VALUE!</v>
      </c>
      <c r="I3616" s="34"/>
      <c r="J3616" s="34" t="e">
        <f t="shared" si="635"/>
        <v>#VALUE!</v>
      </c>
      <c r="K3616" s="34" t="e">
        <f t="shared" si="636"/>
        <v>#VALUE!</v>
      </c>
      <c r="L3616" s="34"/>
      <c r="M3616" s="35">
        <v>6.375</v>
      </c>
    </row>
    <row r="3617" spans="1:13" ht="17.25" thickTop="1" thickBot="1">
      <c r="A3617" s="37" t="s">
        <v>42</v>
      </c>
      <c r="B3617" s="38" t="s">
        <v>43</v>
      </c>
      <c r="C3617" s="39" t="s">
        <v>47</v>
      </c>
      <c r="D3617" s="39" t="s">
        <v>47</v>
      </c>
      <c r="E3617" s="39" t="s">
        <v>47</v>
      </c>
      <c r="F3617" s="39" t="s">
        <v>47</v>
      </c>
      <c r="G3617" s="39" t="e">
        <f t="shared" ref="G3617:L3617" si="639">B3581-G3586</f>
        <v>#VALUE!</v>
      </c>
      <c r="H3617" s="39">
        <f t="shared" si="639"/>
        <v>98</v>
      </c>
      <c r="I3617" s="39">
        <f t="shared" si="639"/>
        <v>79</v>
      </c>
      <c r="J3617" s="39">
        <f t="shared" si="639"/>
        <v>101</v>
      </c>
      <c r="K3617" s="39">
        <f t="shared" si="639"/>
        <v>88</v>
      </c>
      <c r="L3617" s="39">
        <f t="shared" si="639"/>
        <v>82</v>
      </c>
      <c r="M3617" s="6" t="s">
        <v>243</v>
      </c>
    </row>
    <row r="3618" spans="1:13" ht="15.75">
      <c r="A3618" s="41"/>
      <c r="B3618" s="42"/>
      <c r="C3618" s="43"/>
      <c r="D3618" s="43"/>
      <c r="E3618" s="43"/>
      <c r="F3618" s="43"/>
      <c r="G3618" s="43"/>
      <c r="H3618" s="44"/>
      <c r="I3618" s="44"/>
      <c r="J3618" s="44"/>
      <c r="K3618" s="44"/>
      <c r="L3618" s="44"/>
      <c r="M3618" s="43"/>
    </row>
    <row r="3619" spans="1:13" ht="15.75">
      <c r="A3619" s="61"/>
      <c r="B3619" s="62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</row>
    <row r="3620" spans="1:13" ht="15.75">
      <c r="A3620" s="21" t="s">
        <v>218</v>
      </c>
      <c r="B3620" s="21"/>
      <c r="C3620" s="21"/>
      <c r="D3620" s="21"/>
      <c r="E3620" s="21"/>
      <c r="F3620" s="21"/>
      <c r="G3620" s="21"/>
      <c r="H3620" s="22"/>
      <c r="I3620" s="22"/>
      <c r="J3620" s="22"/>
      <c r="K3620" s="22"/>
      <c r="L3620" s="22"/>
      <c r="M3620" s="23"/>
    </row>
    <row r="3621" spans="1:13" ht="16.5" thickBot="1">
      <c r="A3621" s="24"/>
      <c r="B3621" s="22"/>
      <c r="C3621" s="22"/>
      <c r="D3621" s="22"/>
      <c r="E3621" s="22"/>
      <c r="F3621" s="22"/>
      <c r="G3621" s="22"/>
      <c r="H3621" s="22"/>
      <c r="I3621" s="22"/>
      <c r="J3621" s="22"/>
      <c r="K3621" s="22"/>
      <c r="L3621" s="22"/>
      <c r="M3621" s="23"/>
    </row>
    <row r="3622" spans="1:13" ht="32.25" thickBot="1">
      <c r="A3622" s="3" t="s">
        <v>27</v>
      </c>
      <c r="B3622" s="4" t="s">
        <v>52</v>
      </c>
      <c r="C3622" s="4" t="s">
        <v>53</v>
      </c>
      <c r="D3622" s="4" t="s">
        <v>54</v>
      </c>
      <c r="E3622" s="4" t="s">
        <v>55</v>
      </c>
      <c r="F3622" s="4" t="s">
        <v>56</v>
      </c>
      <c r="G3622" s="4" t="s">
        <v>57</v>
      </c>
      <c r="H3622" s="4" t="s">
        <v>58</v>
      </c>
      <c r="I3622" s="4" t="s">
        <v>59</v>
      </c>
      <c r="J3622" s="4" t="s">
        <v>60</v>
      </c>
      <c r="K3622" s="4" t="s">
        <v>61</v>
      </c>
      <c r="L3622" s="4" t="s">
        <v>62</v>
      </c>
      <c r="M3622" s="58" t="s">
        <v>28</v>
      </c>
    </row>
    <row r="3623" spans="1:13" ht="16.5" thickBot="1">
      <c r="A3623" s="28" t="s">
        <v>30</v>
      </c>
      <c r="B3623" s="47" t="s">
        <v>47</v>
      </c>
      <c r="C3623" s="48"/>
      <c r="D3623" s="48"/>
      <c r="E3623" s="48"/>
      <c r="F3623" s="48"/>
      <c r="G3623" s="48"/>
      <c r="H3623" s="48"/>
      <c r="I3623" s="48"/>
      <c r="J3623" s="48"/>
      <c r="K3623" s="48"/>
      <c r="L3623" s="48"/>
      <c r="M3623" s="49"/>
    </row>
    <row r="3624" spans="1:13" ht="16.5" thickBot="1">
      <c r="A3624" s="28" t="s">
        <v>31</v>
      </c>
      <c r="B3624" s="47" t="s">
        <v>47</v>
      </c>
      <c r="C3624" s="48"/>
      <c r="D3624" s="48"/>
      <c r="E3624" s="48"/>
      <c r="F3624" s="48"/>
      <c r="G3624" s="48"/>
      <c r="H3624" s="48"/>
      <c r="I3624" s="48"/>
      <c r="J3624" s="48"/>
      <c r="K3624" s="48"/>
      <c r="L3624" s="48"/>
      <c r="M3624" s="49"/>
    </row>
    <row r="3625" spans="1:13" ht="16.5" thickBot="1">
      <c r="A3625" s="28" t="s">
        <v>32</v>
      </c>
      <c r="B3625" s="47" t="s">
        <v>47</v>
      </c>
      <c r="C3625" s="48"/>
      <c r="D3625" s="48"/>
      <c r="E3625" s="48"/>
      <c r="F3625" s="48"/>
      <c r="G3625" s="48"/>
      <c r="H3625" s="48"/>
      <c r="I3625" s="48"/>
      <c r="J3625" s="48"/>
      <c r="K3625" s="48" t="e">
        <f t="shared" ref="K3625:L3634" si="640">(J3576-K3577)/J3576</f>
        <v>#VALUE!</v>
      </c>
      <c r="L3625" s="48"/>
      <c r="M3625" s="6" t="s">
        <v>243</v>
      </c>
    </row>
    <row r="3626" spans="1:13" ht="16.5" thickBot="1">
      <c r="A3626" s="28" t="s">
        <v>33</v>
      </c>
      <c r="B3626" s="47" t="s">
        <v>47</v>
      </c>
      <c r="C3626" s="48"/>
      <c r="D3626" s="48"/>
      <c r="E3626" s="48"/>
      <c r="F3626" s="48"/>
      <c r="G3626" s="48"/>
      <c r="H3626" s="48"/>
      <c r="I3626" s="48"/>
      <c r="J3626" s="48"/>
      <c r="K3626" s="48"/>
      <c r="L3626" s="48"/>
      <c r="M3626" s="49"/>
    </row>
    <row r="3627" spans="1:13" ht="16.5" thickBot="1">
      <c r="A3627" s="28" t="s">
        <v>34</v>
      </c>
      <c r="B3627" s="47" t="s">
        <v>47</v>
      </c>
      <c r="C3627" s="48">
        <f t="shared" ref="C3627:D3634" si="641">(B3578-C3579)/B3578</f>
        <v>-9.545454545454545</v>
      </c>
      <c r="D3627" s="48"/>
      <c r="E3627" s="48">
        <f t="shared" ref="E3627:J3634" si="642">(D3578-E3579)/D3578</f>
        <v>-1.8709677419354838</v>
      </c>
      <c r="F3627" s="48">
        <f t="shared" si="642"/>
        <v>-1.3414634146341464</v>
      </c>
      <c r="G3627" s="48">
        <f t="shared" si="642"/>
        <v>-2.0769230769230771</v>
      </c>
      <c r="H3627" s="48">
        <f t="shared" si="642"/>
        <v>-1.375</v>
      </c>
      <c r="I3627" s="48">
        <f t="shared" si="642"/>
        <v>-4.7272727272727275</v>
      </c>
      <c r="J3627" s="48" t="e">
        <f t="shared" si="642"/>
        <v>#VALUE!</v>
      </c>
      <c r="K3627" s="48">
        <f t="shared" si="640"/>
        <v>-3.5</v>
      </c>
      <c r="L3627" s="48" t="e">
        <f t="shared" si="640"/>
        <v>#VALUE!</v>
      </c>
      <c r="M3627" s="49">
        <v>-4.7735646118022199</v>
      </c>
    </row>
    <row r="3628" spans="1:13" ht="16.5" thickBot="1">
      <c r="A3628" s="28" t="s">
        <v>35</v>
      </c>
      <c r="B3628" s="47" t="s">
        <v>47</v>
      </c>
      <c r="C3628" s="48">
        <f t="shared" si="641"/>
        <v>-0.11764705882352941</v>
      </c>
      <c r="D3628" s="48">
        <f t="shared" si="641"/>
        <v>8.6206896551724144E-2</v>
      </c>
      <c r="E3628" s="48">
        <f t="shared" si="642"/>
        <v>1.0101010101010102E-2</v>
      </c>
      <c r="F3628" s="48">
        <f t="shared" si="642"/>
        <v>-1.1235955056179775E-2</v>
      </c>
      <c r="G3628" s="48">
        <f t="shared" si="642"/>
        <v>2.0833333333333332E-2</v>
      </c>
      <c r="H3628" s="48">
        <f t="shared" si="642"/>
        <v>0.1</v>
      </c>
      <c r="I3628" s="48">
        <f t="shared" si="642"/>
        <v>-0.19298245614035087</v>
      </c>
      <c r="J3628" s="48">
        <f t="shared" si="642"/>
        <v>-6.3492063492063489E-2</v>
      </c>
      <c r="K3628" s="48">
        <f t="shared" si="640"/>
        <v>-4.6153846153846156E-2</v>
      </c>
      <c r="L3628" s="48">
        <f t="shared" si="640"/>
        <v>-9.2592592592592587E-2</v>
      </c>
      <c r="M3628" s="49">
        <v>-3.0696273227249472E-2</v>
      </c>
    </row>
    <row r="3629" spans="1:13" ht="16.5" thickBot="1">
      <c r="A3629" s="28" t="s">
        <v>36</v>
      </c>
      <c r="B3629" s="47" t="s">
        <v>47</v>
      </c>
      <c r="C3629" s="48">
        <f t="shared" si="641"/>
        <v>3.9215686274509803E-2</v>
      </c>
      <c r="D3629" s="48">
        <f t="shared" si="641"/>
        <v>0.16842105263157894</v>
      </c>
      <c r="E3629" s="48">
        <f t="shared" si="642"/>
        <v>4.716981132075472E-2</v>
      </c>
      <c r="F3629" s="48">
        <f t="shared" si="642"/>
        <v>0.10204081632653061</v>
      </c>
      <c r="G3629" s="48">
        <f t="shared" si="642"/>
        <v>8.8888888888888892E-2</v>
      </c>
      <c r="H3629" s="48">
        <f t="shared" si="642"/>
        <v>6.3829787234042548E-2</v>
      </c>
      <c r="I3629" s="48">
        <f t="shared" si="642"/>
        <v>4.1666666666666664E-2</v>
      </c>
      <c r="J3629" s="48">
        <f t="shared" si="642"/>
        <v>-1.4705882352941176E-2</v>
      </c>
      <c r="K3629" s="48">
        <f t="shared" si="640"/>
        <v>0.17910447761194029</v>
      </c>
      <c r="L3629" s="48">
        <f t="shared" si="640"/>
        <v>0.17647058823529413</v>
      </c>
      <c r="M3629" s="49">
        <v>8.9210189283726551E-2</v>
      </c>
    </row>
    <row r="3630" spans="1:13" ht="16.5" thickBot="1">
      <c r="A3630" s="28" t="s">
        <v>37</v>
      </c>
      <c r="B3630" s="47" t="s">
        <v>47</v>
      </c>
      <c r="C3630" s="48">
        <f t="shared" si="641"/>
        <v>3.7383177570093455E-2</v>
      </c>
      <c r="D3630" s="48">
        <f t="shared" si="641"/>
        <v>0.58163265306122447</v>
      </c>
      <c r="E3630" s="48">
        <f t="shared" si="642"/>
        <v>8.8607594936708861E-2</v>
      </c>
      <c r="F3630" s="48">
        <f t="shared" si="642"/>
        <v>0.24752475247524752</v>
      </c>
      <c r="G3630" s="48">
        <f t="shared" si="642"/>
        <v>-6.8181818181818177E-2</v>
      </c>
      <c r="H3630" s="48">
        <f t="shared" si="642"/>
        <v>-4.878048780487805E-2</v>
      </c>
      <c r="I3630" s="48">
        <f t="shared" si="642"/>
        <v>0.29545454545454547</v>
      </c>
      <c r="J3630" s="48">
        <f t="shared" si="642"/>
        <v>0.30434782608695654</v>
      </c>
      <c r="K3630" s="48">
        <f t="shared" si="640"/>
        <v>0.30434782608695654</v>
      </c>
      <c r="L3630" s="48">
        <f t="shared" si="640"/>
        <v>0.6</v>
      </c>
      <c r="M3630" s="49">
        <v>0.23423360696850365</v>
      </c>
    </row>
    <row r="3631" spans="1:13" ht="16.5" thickBot="1">
      <c r="A3631" s="28" t="s">
        <v>38</v>
      </c>
      <c r="B3631" s="47" t="s">
        <v>47</v>
      </c>
      <c r="C3631" s="48">
        <f t="shared" si="641"/>
        <v>0.48837209302325579</v>
      </c>
      <c r="D3631" s="48">
        <f t="shared" si="641"/>
        <v>0.74757281553398058</v>
      </c>
      <c r="E3631" s="48">
        <f t="shared" si="642"/>
        <v>-0.17073170731707318</v>
      </c>
      <c r="F3631" s="48">
        <f t="shared" si="642"/>
        <v>0.56944444444444442</v>
      </c>
      <c r="G3631" s="48">
        <f t="shared" si="642"/>
        <v>0.52631578947368418</v>
      </c>
      <c r="H3631" s="48">
        <f t="shared" si="642"/>
        <v>0.69148936170212771</v>
      </c>
      <c r="I3631" s="48">
        <f t="shared" si="642"/>
        <v>0.63953488372093026</v>
      </c>
      <c r="J3631" s="48">
        <f t="shared" si="642"/>
        <v>0.66129032258064513</v>
      </c>
      <c r="K3631" s="48">
        <f t="shared" si="640"/>
        <v>0.5625</v>
      </c>
      <c r="L3631" s="48" t="e">
        <f t="shared" si="640"/>
        <v>#VALUE!</v>
      </c>
      <c r="M3631" s="6" t="s">
        <v>243</v>
      </c>
    </row>
    <row r="3632" spans="1:13" ht="16.5" thickBot="1">
      <c r="A3632" s="28" t="s">
        <v>39</v>
      </c>
      <c r="B3632" s="47" t="s">
        <v>47</v>
      </c>
      <c r="C3632" s="48">
        <f t="shared" si="641"/>
        <v>0.24074074074074073</v>
      </c>
      <c r="D3632" s="48">
        <f t="shared" si="641"/>
        <v>0.78787878787878785</v>
      </c>
      <c r="E3632" s="48">
        <f t="shared" si="642"/>
        <v>-0.5</v>
      </c>
      <c r="F3632" s="48">
        <f t="shared" si="642"/>
        <v>0.6875</v>
      </c>
      <c r="G3632" s="48">
        <f t="shared" si="642"/>
        <v>0.32258064516129031</v>
      </c>
      <c r="H3632" s="48">
        <f t="shared" si="642"/>
        <v>0.61111111111111116</v>
      </c>
      <c r="I3632" s="48">
        <f t="shared" si="642"/>
        <v>0.41379310344827586</v>
      </c>
      <c r="J3632" s="48">
        <f t="shared" si="642"/>
        <v>0.38709677419354838</v>
      </c>
      <c r="K3632" s="48">
        <f t="shared" si="640"/>
        <v>0.23809523809523808</v>
      </c>
      <c r="L3632" s="48" t="e">
        <f t="shared" si="640"/>
        <v>#VALUE!</v>
      </c>
      <c r="M3632" s="6" t="s">
        <v>243</v>
      </c>
    </row>
    <row r="3633" spans="1:13" ht="16.5" thickBot="1">
      <c r="A3633" s="28" t="s">
        <v>40</v>
      </c>
      <c r="B3633" s="47" t="s">
        <v>47</v>
      </c>
      <c r="C3633" s="48">
        <f t="shared" si="641"/>
        <v>0.5</v>
      </c>
      <c r="D3633" s="48" t="e">
        <f t="shared" si="641"/>
        <v>#VALUE!</v>
      </c>
      <c r="E3633" s="48">
        <f t="shared" si="642"/>
        <v>0</v>
      </c>
      <c r="F3633" s="48" t="e">
        <f t="shared" si="642"/>
        <v>#VALUE!</v>
      </c>
      <c r="G3633" s="48" t="e">
        <f t="shared" si="642"/>
        <v>#VALUE!</v>
      </c>
      <c r="H3633" s="48">
        <f t="shared" si="642"/>
        <v>1</v>
      </c>
      <c r="I3633" s="48" t="e">
        <f t="shared" si="642"/>
        <v>#VALUE!</v>
      </c>
      <c r="J3633" s="48" t="e">
        <f t="shared" si="642"/>
        <v>#VALUE!</v>
      </c>
      <c r="K3633" s="48">
        <f t="shared" si="640"/>
        <v>1</v>
      </c>
      <c r="L3633" s="48" t="e">
        <f t="shared" si="640"/>
        <v>#VALUE!</v>
      </c>
      <c r="M3633" s="49">
        <v>0.7000128559866724</v>
      </c>
    </row>
    <row r="3634" spans="1:13" ht="16.5" thickBot="1">
      <c r="A3634" s="33" t="s">
        <v>41</v>
      </c>
      <c r="B3634" s="47" t="s">
        <v>47</v>
      </c>
      <c r="C3634" s="48" t="e">
        <f t="shared" si="641"/>
        <v>#VALUE!</v>
      </c>
      <c r="D3634" s="48" t="e">
        <f t="shared" si="641"/>
        <v>#VALUE!</v>
      </c>
      <c r="E3634" s="48" t="e">
        <f t="shared" si="642"/>
        <v>#VALUE!</v>
      </c>
      <c r="F3634" s="48" t="e">
        <f t="shared" si="642"/>
        <v>#VALUE!</v>
      </c>
      <c r="G3634" s="48" t="e">
        <f t="shared" si="642"/>
        <v>#VALUE!</v>
      </c>
      <c r="H3634" s="48" t="e">
        <f t="shared" si="642"/>
        <v>#VALUE!</v>
      </c>
      <c r="I3634" s="48"/>
      <c r="J3634" s="48" t="e">
        <f t="shared" si="642"/>
        <v>#VALUE!</v>
      </c>
      <c r="K3634" s="48" t="e">
        <f t="shared" si="640"/>
        <v>#VALUE!</v>
      </c>
      <c r="L3634" s="48"/>
      <c r="M3634" s="49">
        <v>0.69379578754578752</v>
      </c>
    </row>
    <row r="3635" spans="1:13" ht="17.25" thickTop="1" thickBot="1">
      <c r="A3635" s="64" t="s">
        <v>42</v>
      </c>
      <c r="B3635" s="51"/>
      <c r="C3635" s="51"/>
      <c r="D3635" s="51"/>
      <c r="E3635" s="51"/>
      <c r="F3635" s="51"/>
      <c r="G3635" s="51" t="e">
        <f t="shared" ref="G3635:L3635" si="643">(B3581-G3586)/B3581</f>
        <v>#VALUE!</v>
      </c>
      <c r="H3635" s="51">
        <f t="shared" si="643"/>
        <v>1</v>
      </c>
      <c r="I3635" s="51">
        <f t="shared" si="643"/>
        <v>1</v>
      </c>
      <c r="J3635" s="51">
        <f t="shared" si="643"/>
        <v>1</v>
      </c>
      <c r="K3635" s="51">
        <f t="shared" si="643"/>
        <v>1</v>
      </c>
      <c r="L3635" s="51">
        <f t="shared" si="643"/>
        <v>1</v>
      </c>
      <c r="M3635" s="6" t="s">
        <v>243</v>
      </c>
    </row>
    <row r="3636" spans="1:13" ht="32.25" thickBot="1">
      <c r="A3636" s="64" t="s">
        <v>67</v>
      </c>
      <c r="B3636" s="53"/>
      <c r="C3636" s="53"/>
      <c r="D3636" s="53"/>
      <c r="E3636" s="53"/>
      <c r="F3636" s="53"/>
      <c r="G3636" s="53"/>
      <c r="H3636" s="53"/>
      <c r="I3636" s="53"/>
      <c r="J3636" s="54"/>
      <c r="K3636" s="54" t="e">
        <f>AVERAGE(G3635:K3635)</f>
        <v>#VALUE!</v>
      </c>
      <c r="L3636" s="54">
        <f>AVERAGE(H3635:L3635)</f>
        <v>1</v>
      </c>
      <c r="M3636" s="54"/>
    </row>
    <row r="3638" spans="1:13" ht="15.75">
      <c r="A3638" s="1" t="s">
        <v>219</v>
      </c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</row>
    <row r="3639" spans="1:13" ht="16.5" thickBot="1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</row>
    <row r="3640" spans="1:13" ht="16.5" thickBot="1">
      <c r="A3640" s="3"/>
      <c r="B3640" s="4" t="s">
        <v>1</v>
      </c>
      <c r="C3640" s="4" t="s">
        <v>2</v>
      </c>
      <c r="D3640" s="4" t="s">
        <v>3</v>
      </c>
      <c r="E3640" s="4" t="s">
        <v>4</v>
      </c>
      <c r="F3640" s="4" t="s">
        <v>5</v>
      </c>
      <c r="G3640" s="4" t="s">
        <v>6</v>
      </c>
      <c r="H3640" s="4" t="s">
        <v>7</v>
      </c>
      <c r="I3640" s="4" t="s">
        <v>8</v>
      </c>
      <c r="J3640" s="4" t="s">
        <v>9</v>
      </c>
      <c r="K3640" s="4" t="s">
        <v>10</v>
      </c>
      <c r="L3640" s="4" t="s">
        <v>11</v>
      </c>
    </row>
    <row r="3641" spans="1:13" ht="16.5" thickBot="1">
      <c r="A3641" s="5" t="s">
        <v>12</v>
      </c>
      <c r="B3641" s="6"/>
      <c r="C3641" s="6"/>
      <c r="D3641" s="6"/>
      <c r="E3641" s="6"/>
      <c r="F3641" s="6"/>
      <c r="G3641" s="8"/>
      <c r="H3641" s="8"/>
      <c r="I3641" s="8"/>
      <c r="J3641" s="8"/>
      <c r="K3641" s="8"/>
      <c r="L3641" s="65"/>
    </row>
    <row r="3642" spans="1:13" ht="16.5" thickBot="1">
      <c r="A3642" s="5">
        <v>1</v>
      </c>
      <c r="B3642" s="6"/>
      <c r="C3642" s="6"/>
      <c r="D3642" s="6"/>
      <c r="E3642" s="6"/>
      <c r="F3642" s="7"/>
      <c r="G3642" s="8"/>
      <c r="H3642" s="8"/>
      <c r="I3642" s="8"/>
      <c r="J3642" s="8"/>
      <c r="K3642" s="8"/>
      <c r="L3642" s="65"/>
    </row>
    <row r="3643" spans="1:13" ht="16.5" thickBot="1">
      <c r="A3643" s="5">
        <v>2</v>
      </c>
      <c r="B3643" s="6"/>
      <c r="C3643" s="6"/>
      <c r="D3643" s="6"/>
      <c r="E3643" s="6"/>
      <c r="F3643" s="7"/>
      <c r="G3643" s="8"/>
      <c r="H3643" s="8"/>
      <c r="I3643" s="8"/>
      <c r="J3643" s="8"/>
      <c r="K3643" s="8"/>
      <c r="L3643" s="65"/>
    </row>
    <row r="3644" spans="1:13" ht="16.5" thickBot="1">
      <c r="A3644" s="5">
        <v>3</v>
      </c>
      <c r="B3644" s="6"/>
      <c r="C3644" s="6"/>
      <c r="D3644" s="6"/>
      <c r="E3644" s="6"/>
      <c r="F3644" s="66"/>
      <c r="G3644" s="8"/>
      <c r="H3644" s="8"/>
      <c r="I3644" s="8"/>
      <c r="J3644" s="8"/>
      <c r="K3644" s="8"/>
      <c r="L3644" s="65"/>
    </row>
    <row r="3645" spans="1:13" ht="16.5" thickBot="1">
      <c r="A3645" s="5">
        <v>4</v>
      </c>
      <c r="D3645" s="6"/>
      <c r="F3645" s="72"/>
      <c r="G3645" s="8"/>
      <c r="H3645" s="8"/>
      <c r="I3645" s="8"/>
      <c r="J3645" s="8"/>
      <c r="K3645" s="8"/>
      <c r="L3645" s="65"/>
    </row>
    <row r="3646" spans="1:13" ht="16.5" thickBot="1">
      <c r="A3646" s="5">
        <v>5</v>
      </c>
      <c r="B3646" s="6">
        <v>143</v>
      </c>
      <c r="C3646" s="6">
        <v>155</v>
      </c>
      <c r="D3646" s="6">
        <v>164</v>
      </c>
      <c r="E3646" s="6">
        <v>156</v>
      </c>
      <c r="F3646" s="6">
        <v>137</v>
      </c>
      <c r="G3646" s="6">
        <v>155</v>
      </c>
      <c r="H3646" s="6">
        <v>109</v>
      </c>
      <c r="I3646" s="6">
        <v>92</v>
      </c>
      <c r="J3646" s="6">
        <v>104</v>
      </c>
      <c r="K3646" s="6">
        <v>117</v>
      </c>
      <c r="L3646" s="6">
        <v>104</v>
      </c>
    </row>
    <row r="3647" spans="1:13" ht="16.5" thickBot="1">
      <c r="A3647" s="5">
        <v>6</v>
      </c>
      <c r="B3647" s="6">
        <v>184</v>
      </c>
      <c r="C3647" s="6">
        <v>146</v>
      </c>
      <c r="D3647" s="6">
        <v>146</v>
      </c>
      <c r="E3647" s="6">
        <v>171</v>
      </c>
      <c r="F3647" s="6">
        <v>146</v>
      </c>
      <c r="G3647" s="6">
        <v>123</v>
      </c>
      <c r="H3647" s="6">
        <v>133</v>
      </c>
      <c r="I3647" s="6">
        <v>110</v>
      </c>
      <c r="J3647" s="6">
        <v>85</v>
      </c>
      <c r="K3647" s="6">
        <v>127</v>
      </c>
      <c r="L3647" s="6">
        <v>118</v>
      </c>
    </row>
    <row r="3648" spans="1:13" ht="16.5" thickBot="1">
      <c r="A3648" s="5">
        <v>7</v>
      </c>
      <c r="B3648" s="6">
        <v>161</v>
      </c>
      <c r="C3648" s="6">
        <v>89</v>
      </c>
      <c r="D3648" s="6">
        <v>152</v>
      </c>
      <c r="E3648" s="6">
        <v>152</v>
      </c>
      <c r="F3648" s="6">
        <v>155</v>
      </c>
      <c r="G3648" s="6">
        <v>125</v>
      </c>
      <c r="H3648" s="6">
        <v>113</v>
      </c>
      <c r="I3648" s="6">
        <v>134</v>
      </c>
      <c r="J3648" s="6">
        <v>106</v>
      </c>
      <c r="K3648" s="6">
        <v>77</v>
      </c>
      <c r="L3648" s="6">
        <v>109</v>
      </c>
    </row>
    <row r="3649" spans="1:12" ht="16.5" thickBot="1">
      <c r="A3649" s="5">
        <v>8</v>
      </c>
      <c r="B3649" s="6">
        <v>162</v>
      </c>
      <c r="C3649" s="6">
        <v>149</v>
      </c>
      <c r="D3649" s="6">
        <v>147</v>
      </c>
      <c r="E3649" s="6">
        <v>125</v>
      </c>
      <c r="F3649" s="6">
        <v>112</v>
      </c>
      <c r="G3649" s="6">
        <v>119</v>
      </c>
      <c r="H3649" s="6">
        <v>116</v>
      </c>
      <c r="I3649" s="6">
        <v>97</v>
      </c>
      <c r="J3649" s="6">
        <v>117</v>
      </c>
      <c r="K3649" s="6">
        <v>97</v>
      </c>
      <c r="L3649" s="6">
        <v>46</v>
      </c>
    </row>
    <row r="3650" spans="1:12" ht="16.5" thickBot="1">
      <c r="A3650" s="5">
        <v>9</v>
      </c>
      <c r="B3650" s="6">
        <v>91</v>
      </c>
      <c r="C3650" s="6">
        <v>101</v>
      </c>
      <c r="D3650" s="6">
        <v>72</v>
      </c>
      <c r="E3650" s="6">
        <v>79</v>
      </c>
      <c r="F3650" s="6">
        <v>63</v>
      </c>
      <c r="G3650" s="6">
        <v>88</v>
      </c>
      <c r="H3650" s="6">
        <v>73</v>
      </c>
      <c r="I3650" s="6">
        <v>91</v>
      </c>
      <c r="J3650" s="6">
        <v>54</v>
      </c>
      <c r="K3650" s="6">
        <v>66</v>
      </c>
      <c r="L3650" s="6">
        <v>33</v>
      </c>
    </row>
    <row r="3651" spans="1:12" ht="16.5" thickBot="1">
      <c r="A3651" s="5">
        <v>10</v>
      </c>
      <c r="B3651" s="6">
        <v>60</v>
      </c>
      <c r="C3651" s="6">
        <v>61</v>
      </c>
      <c r="D3651" s="6">
        <v>60</v>
      </c>
      <c r="E3651" s="6">
        <v>46</v>
      </c>
      <c r="F3651" s="6">
        <v>55</v>
      </c>
      <c r="G3651" s="6">
        <v>52</v>
      </c>
      <c r="H3651" s="6">
        <v>53</v>
      </c>
      <c r="I3651" s="6">
        <v>60</v>
      </c>
      <c r="J3651" s="6">
        <v>61</v>
      </c>
      <c r="K3651" s="6">
        <v>33</v>
      </c>
      <c r="L3651" s="6">
        <v>22</v>
      </c>
    </row>
    <row r="3652" spans="1:12" ht="16.5" thickBot="1">
      <c r="A3652" s="5">
        <v>11</v>
      </c>
      <c r="B3652" s="6">
        <v>39</v>
      </c>
      <c r="C3652" s="6">
        <v>52</v>
      </c>
      <c r="D3652" s="6">
        <v>48</v>
      </c>
      <c r="E3652" s="6">
        <v>51</v>
      </c>
      <c r="F3652" s="6">
        <v>30</v>
      </c>
      <c r="G3652" s="6">
        <v>49</v>
      </c>
      <c r="H3652" s="6">
        <v>32</v>
      </c>
      <c r="I3652" s="6">
        <v>47</v>
      </c>
      <c r="J3652" s="6">
        <v>50</v>
      </c>
      <c r="K3652" s="6">
        <v>51</v>
      </c>
      <c r="L3652" s="6">
        <v>11</v>
      </c>
    </row>
    <row r="3653" spans="1:12" ht="16.5" thickBot="1">
      <c r="A3653" s="5">
        <v>12</v>
      </c>
      <c r="B3653" s="6" t="s">
        <v>243</v>
      </c>
      <c r="C3653" s="6" t="s">
        <v>243</v>
      </c>
      <c r="D3653" s="6" t="s">
        <v>243</v>
      </c>
      <c r="G3653" s="6" t="s">
        <v>243</v>
      </c>
      <c r="H3653" s="6" t="s">
        <v>243</v>
      </c>
      <c r="I3653" s="6">
        <v>16</v>
      </c>
      <c r="J3653" s="6">
        <v>26</v>
      </c>
      <c r="K3653" s="6" t="s">
        <v>243</v>
      </c>
      <c r="L3653" s="6">
        <v>11</v>
      </c>
    </row>
    <row r="3654" spans="1:12" ht="16.5" thickBot="1">
      <c r="A3654" s="5" t="s">
        <v>13</v>
      </c>
      <c r="B3654" s="6"/>
      <c r="C3654" s="6"/>
      <c r="D3654" s="6"/>
      <c r="E3654" s="6"/>
      <c r="F3654" s="55"/>
      <c r="G3654" s="8"/>
      <c r="H3654" s="8"/>
      <c r="I3654" s="8"/>
      <c r="J3654" s="8"/>
      <c r="K3654" s="8"/>
      <c r="L3654" s="9"/>
    </row>
    <row r="3655" spans="1:12" ht="32.25" thickBot="1">
      <c r="A3655" s="10" t="s">
        <v>14</v>
      </c>
      <c r="B3655" s="6" t="s">
        <v>243</v>
      </c>
      <c r="C3655" s="6" t="s">
        <v>243</v>
      </c>
      <c r="D3655" s="6" t="s">
        <v>243</v>
      </c>
      <c r="E3655" s="11">
        <v>780</v>
      </c>
      <c r="F3655" s="11">
        <v>698</v>
      </c>
      <c r="G3655" s="6" t="s">
        <v>243</v>
      </c>
      <c r="H3655" s="6" t="s">
        <v>243</v>
      </c>
      <c r="I3655" s="11">
        <v>647</v>
      </c>
      <c r="J3655" s="11">
        <v>603</v>
      </c>
      <c r="K3655" s="6" t="s">
        <v>243</v>
      </c>
      <c r="L3655" s="11">
        <v>454</v>
      </c>
    </row>
    <row r="3656" spans="1:12" ht="48" thickBot="1">
      <c r="A3656" s="10" t="s">
        <v>15</v>
      </c>
      <c r="B3656" s="56"/>
      <c r="C3656" s="12" t="e">
        <f t="shared" ref="C3656:L3656" si="644">((C3655-B3655)/B3655)</f>
        <v>#VALUE!</v>
      </c>
      <c r="D3656" s="12" t="e">
        <f t="shared" si="644"/>
        <v>#VALUE!</v>
      </c>
      <c r="E3656" s="12" t="e">
        <f t="shared" si="644"/>
        <v>#VALUE!</v>
      </c>
      <c r="F3656" s="12">
        <f t="shared" si="644"/>
        <v>-0.10512820512820513</v>
      </c>
      <c r="G3656" s="12" t="e">
        <f t="shared" si="644"/>
        <v>#VALUE!</v>
      </c>
      <c r="H3656" s="12" t="e">
        <f t="shared" si="644"/>
        <v>#VALUE!</v>
      </c>
      <c r="I3656" s="12" t="e">
        <f t="shared" si="644"/>
        <v>#VALUE!</v>
      </c>
      <c r="J3656" s="12">
        <f t="shared" si="644"/>
        <v>-6.8006182380216385E-2</v>
      </c>
      <c r="K3656" s="12" t="e">
        <f t="shared" si="644"/>
        <v>#VALUE!</v>
      </c>
      <c r="L3656" s="12" t="e">
        <f t="shared" si="644"/>
        <v>#VALUE!</v>
      </c>
    </row>
    <row r="3657" spans="1:12" ht="48" thickBot="1">
      <c r="A3657" s="10" t="s">
        <v>16</v>
      </c>
      <c r="B3657" s="12"/>
      <c r="C3657" s="12"/>
      <c r="D3657" s="12"/>
      <c r="E3657" s="12"/>
      <c r="F3657" s="13"/>
      <c r="G3657" s="13" t="e">
        <f t="shared" ref="G3657:L3657" si="645">(G3655-B3655)/B3655</f>
        <v>#VALUE!</v>
      </c>
      <c r="H3657" s="13" t="e">
        <f t="shared" si="645"/>
        <v>#VALUE!</v>
      </c>
      <c r="I3657" s="13" t="e">
        <f t="shared" si="645"/>
        <v>#VALUE!</v>
      </c>
      <c r="J3657" s="13">
        <f t="shared" si="645"/>
        <v>-0.22692307692307692</v>
      </c>
      <c r="K3657" s="13" t="e">
        <f t="shared" si="645"/>
        <v>#VALUE!</v>
      </c>
      <c r="L3657" s="13" t="e">
        <f t="shared" si="645"/>
        <v>#VALUE!</v>
      </c>
    </row>
    <row r="3658" spans="1:12" ht="48" thickBot="1">
      <c r="A3658" s="10" t="s">
        <v>17</v>
      </c>
      <c r="B3658" s="12"/>
      <c r="C3658" s="12"/>
      <c r="D3658" s="12"/>
      <c r="E3658" s="12"/>
      <c r="F3658" s="12"/>
      <c r="G3658" s="12"/>
      <c r="H3658" s="12"/>
      <c r="I3658" s="12"/>
      <c r="J3658" s="12"/>
      <c r="K3658" s="13"/>
      <c r="L3658" s="13" t="e">
        <f>(L3655-B3655)/B3655</f>
        <v>#VALUE!</v>
      </c>
    </row>
    <row r="3659" spans="1:12" ht="32.25" thickBot="1">
      <c r="A3659" s="10" t="s">
        <v>18</v>
      </c>
      <c r="B3659" s="14">
        <v>2380</v>
      </c>
      <c r="C3659" s="14">
        <v>2354</v>
      </c>
      <c r="D3659" s="14">
        <v>2302</v>
      </c>
      <c r="E3659" s="14">
        <v>2172</v>
      </c>
      <c r="F3659" s="14">
        <v>2106</v>
      </c>
      <c r="G3659">
        <v>2034</v>
      </c>
      <c r="H3659">
        <v>1993</v>
      </c>
      <c r="I3659">
        <v>1864</v>
      </c>
      <c r="J3659">
        <v>1823</v>
      </c>
      <c r="K3659">
        <v>1741</v>
      </c>
      <c r="L3659">
        <v>1689</v>
      </c>
    </row>
    <row r="3660" spans="1:12" ht="63.75" thickBot="1">
      <c r="A3660" s="10" t="s">
        <v>19</v>
      </c>
      <c r="B3660" s="16"/>
      <c r="C3660" s="12">
        <f t="shared" ref="C3660:L3660" si="646">(C3659-B3659)/B3659</f>
        <v>-1.0924369747899159E-2</v>
      </c>
      <c r="D3660" s="12">
        <f t="shared" si="646"/>
        <v>-2.2090059473237042E-2</v>
      </c>
      <c r="E3660" s="12">
        <f t="shared" si="646"/>
        <v>-5.6472632493483929E-2</v>
      </c>
      <c r="F3660" s="12">
        <f t="shared" si="646"/>
        <v>-3.0386740331491711E-2</v>
      </c>
      <c r="G3660" s="12">
        <f t="shared" si="646"/>
        <v>-3.4188034188034191E-2</v>
      </c>
      <c r="H3660" s="12">
        <f t="shared" si="646"/>
        <v>-2.0157325467059981E-2</v>
      </c>
      <c r="I3660" s="12">
        <f t="shared" si="646"/>
        <v>-6.4726542900150522E-2</v>
      </c>
      <c r="J3660" s="12">
        <f t="shared" si="646"/>
        <v>-2.1995708154506438E-2</v>
      </c>
      <c r="K3660" s="12">
        <f t="shared" si="646"/>
        <v>-4.4980800877674164E-2</v>
      </c>
      <c r="L3660" s="12">
        <f t="shared" si="646"/>
        <v>-2.9867892016082712E-2</v>
      </c>
    </row>
    <row r="3661" spans="1:12" ht="63.75" thickBot="1">
      <c r="A3661" s="10" t="s">
        <v>20</v>
      </c>
      <c r="B3661" s="16"/>
      <c r="C3661" s="17"/>
      <c r="D3661" s="17"/>
      <c r="E3661" s="17"/>
      <c r="F3661" s="17"/>
      <c r="G3661" s="12">
        <f t="shared" ref="G3661:L3661" si="647">(G3659-B3659)/B3659</f>
        <v>-0.14537815126050421</v>
      </c>
      <c r="H3661" s="12">
        <f t="shared" si="647"/>
        <v>-0.15335598980458792</v>
      </c>
      <c r="I3661" s="12">
        <f t="shared" si="647"/>
        <v>-0.19026933101650739</v>
      </c>
      <c r="J3661" s="12">
        <f t="shared" si="647"/>
        <v>-0.16068139963167588</v>
      </c>
      <c r="K3661" s="12">
        <f t="shared" si="647"/>
        <v>-0.17331433998100665</v>
      </c>
      <c r="L3661" s="12">
        <f t="shared" si="647"/>
        <v>-0.1696165191740413</v>
      </c>
    </row>
    <row r="3662" spans="1:12" ht="63.75" thickBot="1">
      <c r="A3662" s="10" t="s">
        <v>21</v>
      </c>
      <c r="B3662" s="16"/>
      <c r="C3662" s="17"/>
      <c r="D3662" s="17"/>
      <c r="E3662" s="17"/>
      <c r="F3662" s="17"/>
      <c r="G3662" s="12"/>
      <c r="H3662" s="12"/>
      <c r="I3662" s="12"/>
      <c r="J3662" s="12"/>
      <c r="K3662" s="12"/>
      <c r="L3662" s="12">
        <f>(L3659-B3659)/B3659</f>
        <v>-0.29033613445378154</v>
      </c>
    </row>
    <row r="3663" spans="1:12" ht="32.25" thickBot="1">
      <c r="A3663" s="10" t="s">
        <v>22</v>
      </c>
      <c r="B3663" s="12" t="e">
        <f t="shared" ref="B3663:L3663" si="648">B3655/B3659</f>
        <v>#VALUE!</v>
      </c>
      <c r="C3663" s="12" t="e">
        <f t="shared" si="648"/>
        <v>#VALUE!</v>
      </c>
      <c r="D3663" s="12" t="e">
        <f t="shared" si="648"/>
        <v>#VALUE!</v>
      </c>
      <c r="E3663" s="12">
        <f t="shared" si="648"/>
        <v>0.35911602209944754</v>
      </c>
      <c r="F3663" s="12">
        <f t="shared" si="648"/>
        <v>0.33143399810066476</v>
      </c>
      <c r="G3663" s="12" t="e">
        <f t="shared" si="648"/>
        <v>#VALUE!</v>
      </c>
      <c r="H3663" s="12" t="e">
        <f t="shared" si="648"/>
        <v>#VALUE!</v>
      </c>
      <c r="I3663" s="12">
        <f t="shared" si="648"/>
        <v>0.34710300429184548</v>
      </c>
      <c r="J3663" s="12">
        <f t="shared" si="648"/>
        <v>0.33077345035655514</v>
      </c>
      <c r="K3663" s="12" t="e">
        <f t="shared" si="648"/>
        <v>#VALUE!</v>
      </c>
      <c r="L3663" s="12">
        <f t="shared" si="648"/>
        <v>0.26879810538780341</v>
      </c>
    </row>
    <row r="3664" spans="1:12" ht="63">
      <c r="A3664" s="18" t="s">
        <v>23</v>
      </c>
      <c r="B3664" s="19"/>
      <c r="C3664" s="19" t="e">
        <f t="shared" ref="C3664:K3664" si="649">(C3663-B3663)</f>
        <v>#VALUE!</v>
      </c>
      <c r="D3664" s="19" t="e">
        <f t="shared" si="649"/>
        <v>#VALUE!</v>
      </c>
      <c r="E3664" s="19" t="e">
        <f t="shared" si="649"/>
        <v>#VALUE!</v>
      </c>
      <c r="F3664" s="19">
        <f t="shared" si="649"/>
        <v>-2.7682023998782779E-2</v>
      </c>
      <c r="G3664" s="19" t="e">
        <f t="shared" si="649"/>
        <v>#VALUE!</v>
      </c>
      <c r="H3664" s="19" t="e">
        <f t="shared" si="649"/>
        <v>#VALUE!</v>
      </c>
      <c r="I3664" s="19" t="e">
        <f t="shared" si="649"/>
        <v>#VALUE!</v>
      </c>
      <c r="J3664" s="19">
        <f t="shared" si="649"/>
        <v>-1.6329553935290342E-2</v>
      </c>
      <c r="K3664" s="19" t="e">
        <f t="shared" si="649"/>
        <v>#VALUE!</v>
      </c>
      <c r="L3664" s="19" t="e">
        <f>(L3663-K3663)</f>
        <v>#VALUE!</v>
      </c>
    </row>
    <row r="3665" spans="1:13" ht="63">
      <c r="A3665" s="18" t="s">
        <v>24</v>
      </c>
      <c r="B3665" s="19"/>
      <c r="C3665" s="19"/>
      <c r="D3665" s="19"/>
      <c r="E3665" s="19"/>
      <c r="F3665" s="19"/>
      <c r="G3665" s="19" t="e">
        <f>G3663-B3663</f>
        <v>#VALUE!</v>
      </c>
      <c r="H3665" s="19" t="e">
        <f t="shared" ref="H3665:K3665" si="650">H3663-C3663</f>
        <v>#VALUE!</v>
      </c>
      <c r="I3665" s="19" t="e">
        <f t="shared" si="650"/>
        <v>#VALUE!</v>
      </c>
      <c r="J3665" s="19">
        <f t="shared" si="650"/>
        <v>-2.8342571742892397E-2</v>
      </c>
      <c r="K3665" s="19" t="e">
        <f t="shared" si="650"/>
        <v>#VALUE!</v>
      </c>
      <c r="L3665" s="19" t="e">
        <f>L3663-G3663</f>
        <v>#VALUE!</v>
      </c>
    </row>
    <row r="3666" spans="1:13" ht="63">
      <c r="A3666" s="18" t="s">
        <v>25</v>
      </c>
      <c r="B3666" s="19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 t="e">
        <f>L3663-B3663</f>
        <v>#VALUE!</v>
      </c>
    </row>
    <row r="3668" spans="1:13" ht="15.75">
      <c r="A3668" s="21" t="s">
        <v>220</v>
      </c>
      <c r="B3668" s="21"/>
      <c r="C3668" s="21"/>
      <c r="D3668" s="21"/>
      <c r="E3668" s="21"/>
      <c r="F3668" s="21"/>
      <c r="G3668" s="22"/>
      <c r="H3668" s="22"/>
      <c r="I3668" s="22"/>
      <c r="J3668" s="22"/>
      <c r="K3668" s="22"/>
      <c r="L3668" s="22"/>
      <c r="M3668" s="23"/>
    </row>
    <row r="3669" spans="1:13" ht="16.5" thickBot="1">
      <c r="A3669" s="24"/>
      <c r="B3669" s="22"/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  <c r="M3669" s="23"/>
    </row>
    <row r="3670" spans="1:13" ht="32.25" thickBot="1">
      <c r="A3670" s="57" t="s">
        <v>27</v>
      </c>
      <c r="B3670" s="4" t="s">
        <v>52</v>
      </c>
      <c r="C3670" s="4" t="s">
        <v>53</v>
      </c>
      <c r="D3670" s="4" t="s">
        <v>54</v>
      </c>
      <c r="E3670" s="4" t="s">
        <v>55</v>
      </c>
      <c r="F3670" s="4" t="s">
        <v>56</v>
      </c>
      <c r="G3670" s="4" t="s">
        <v>57</v>
      </c>
      <c r="H3670" s="4" t="s">
        <v>58</v>
      </c>
      <c r="I3670" s="4" t="s">
        <v>59</v>
      </c>
      <c r="J3670" s="4" t="s">
        <v>60</v>
      </c>
      <c r="K3670" s="4" t="s">
        <v>61</v>
      </c>
      <c r="L3670" s="4" t="s">
        <v>62</v>
      </c>
      <c r="M3670" s="58" t="s">
        <v>28</v>
      </c>
    </row>
    <row r="3671" spans="1:13" ht="16.5" thickBot="1">
      <c r="A3671" s="28" t="s">
        <v>29</v>
      </c>
      <c r="B3671" s="29" t="s">
        <v>47</v>
      </c>
      <c r="C3671" s="29"/>
      <c r="D3671" s="29"/>
      <c r="E3671" s="29"/>
      <c r="F3671" s="29"/>
      <c r="G3671" s="29"/>
      <c r="H3671" s="29"/>
      <c r="I3671" s="29"/>
      <c r="J3671" s="29"/>
      <c r="K3671" s="29"/>
      <c r="L3671" s="29"/>
      <c r="M3671" s="30"/>
    </row>
    <row r="3672" spans="1:13" ht="16.5" thickBot="1">
      <c r="A3672" s="28" t="s">
        <v>30</v>
      </c>
      <c r="B3672" s="59" t="s">
        <v>43</v>
      </c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2"/>
    </row>
    <row r="3673" spans="1:13" ht="16.5" thickBot="1">
      <c r="A3673" s="28" t="s">
        <v>31</v>
      </c>
      <c r="B3673" s="59" t="s">
        <v>43</v>
      </c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2"/>
    </row>
    <row r="3674" spans="1:13" ht="16.5" thickBot="1">
      <c r="A3674" s="28" t="s">
        <v>32</v>
      </c>
      <c r="B3674" s="59" t="s">
        <v>43</v>
      </c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2"/>
    </row>
    <row r="3675" spans="1:13" ht="16.5" thickBot="1">
      <c r="A3675" s="28" t="s">
        <v>33</v>
      </c>
      <c r="B3675" s="59" t="s">
        <v>43</v>
      </c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2"/>
    </row>
    <row r="3676" spans="1:13" ht="16.5" thickBot="1">
      <c r="A3676" s="28" t="s">
        <v>34</v>
      </c>
      <c r="B3676" s="59" t="s">
        <v>43</v>
      </c>
      <c r="C3676" s="34">
        <f t="shared" ref="C3676:L3683" si="651">B3645-C3646</f>
        <v>-155</v>
      </c>
      <c r="D3676" s="34">
        <f t="shared" si="651"/>
        <v>-164</v>
      </c>
      <c r="E3676" s="34">
        <f t="shared" si="651"/>
        <v>-156</v>
      </c>
      <c r="F3676" s="34">
        <f t="shared" si="651"/>
        <v>-137</v>
      </c>
      <c r="G3676" s="34">
        <f t="shared" si="651"/>
        <v>-155</v>
      </c>
      <c r="H3676" s="34">
        <f t="shared" si="651"/>
        <v>-109</v>
      </c>
      <c r="I3676" s="34">
        <f t="shared" si="651"/>
        <v>-92</v>
      </c>
      <c r="J3676" s="34">
        <f t="shared" si="651"/>
        <v>-104</v>
      </c>
      <c r="K3676" s="34">
        <f t="shared" si="651"/>
        <v>-117</v>
      </c>
      <c r="L3676" s="34">
        <f t="shared" si="651"/>
        <v>-104</v>
      </c>
      <c r="M3676" s="32">
        <v>-129.30000000000001</v>
      </c>
    </row>
    <row r="3677" spans="1:13" ht="16.5" thickBot="1">
      <c r="A3677" s="28" t="s">
        <v>35</v>
      </c>
      <c r="B3677" s="59" t="s">
        <v>43</v>
      </c>
      <c r="C3677" s="34">
        <f t="shared" si="651"/>
        <v>-3</v>
      </c>
      <c r="D3677" s="34">
        <f t="shared" si="651"/>
        <v>9</v>
      </c>
      <c r="E3677" s="34">
        <f t="shared" si="651"/>
        <v>-7</v>
      </c>
      <c r="F3677" s="34">
        <f t="shared" si="651"/>
        <v>10</v>
      </c>
      <c r="G3677" s="34">
        <f t="shared" si="651"/>
        <v>14</v>
      </c>
      <c r="H3677" s="34">
        <f t="shared" si="651"/>
        <v>22</v>
      </c>
      <c r="I3677" s="34">
        <f t="shared" si="651"/>
        <v>-1</v>
      </c>
      <c r="J3677" s="34">
        <f t="shared" si="651"/>
        <v>7</v>
      </c>
      <c r="K3677" s="34">
        <f t="shared" si="651"/>
        <v>-23</v>
      </c>
      <c r="L3677" s="34">
        <f t="shared" si="651"/>
        <v>-1</v>
      </c>
      <c r="M3677" s="32">
        <v>2.7</v>
      </c>
    </row>
    <row r="3678" spans="1:13" ht="16.5" thickBot="1">
      <c r="A3678" s="28" t="s">
        <v>36</v>
      </c>
      <c r="B3678" s="59" t="s">
        <v>43</v>
      </c>
      <c r="C3678" s="34">
        <f t="shared" si="651"/>
        <v>95</v>
      </c>
      <c r="D3678" s="34">
        <f t="shared" si="651"/>
        <v>-6</v>
      </c>
      <c r="E3678" s="34">
        <f t="shared" si="651"/>
        <v>-6</v>
      </c>
      <c r="F3678" s="34">
        <f t="shared" si="651"/>
        <v>16</v>
      </c>
      <c r="G3678" s="34">
        <f t="shared" si="651"/>
        <v>21</v>
      </c>
      <c r="H3678" s="34">
        <f t="shared" si="651"/>
        <v>10</v>
      </c>
      <c r="I3678" s="34">
        <f t="shared" si="651"/>
        <v>-1</v>
      </c>
      <c r="J3678" s="34">
        <f t="shared" si="651"/>
        <v>4</v>
      </c>
      <c r="K3678" s="34">
        <f t="shared" si="651"/>
        <v>8</v>
      </c>
      <c r="L3678" s="34">
        <f t="shared" si="651"/>
        <v>18</v>
      </c>
      <c r="M3678" s="32">
        <v>15.9</v>
      </c>
    </row>
    <row r="3679" spans="1:13" ht="16.5" thickBot="1">
      <c r="A3679" s="28" t="s">
        <v>37</v>
      </c>
      <c r="B3679" s="59" t="s">
        <v>43</v>
      </c>
      <c r="C3679" s="34">
        <f t="shared" si="651"/>
        <v>12</v>
      </c>
      <c r="D3679" s="34">
        <f t="shared" si="651"/>
        <v>-58</v>
      </c>
      <c r="E3679" s="34">
        <f t="shared" si="651"/>
        <v>27</v>
      </c>
      <c r="F3679" s="34">
        <f t="shared" si="651"/>
        <v>40</v>
      </c>
      <c r="G3679" s="34">
        <f t="shared" si="651"/>
        <v>36</v>
      </c>
      <c r="H3679" s="34">
        <f t="shared" si="651"/>
        <v>9</v>
      </c>
      <c r="I3679" s="34">
        <f t="shared" si="651"/>
        <v>16</v>
      </c>
      <c r="J3679" s="34">
        <f t="shared" si="651"/>
        <v>17</v>
      </c>
      <c r="K3679" s="34">
        <f t="shared" si="651"/>
        <v>9</v>
      </c>
      <c r="L3679" s="34">
        <f t="shared" si="651"/>
        <v>31</v>
      </c>
      <c r="M3679" s="32">
        <v>13.9</v>
      </c>
    </row>
    <row r="3680" spans="1:13" ht="16.5" thickBot="1">
      <c r="A3680" s="28" t="s">
        <v>38</v>
      </c>
      <c r="B3680" s="59" t="s">
        <v>43</v>
      </c>
      <c r="C3680" s="34">
        <f t="shared" si="651"/>
        <v>61</v>
      </c>
      <c r="D3680" s="34">
        <f t="shared" si="651"/>
        <v>77</v>
      </c>
      <c r="E3680" s="34">
        <f t="shared" si="651"/>
        <v>68</v>
      </c>
      <c r="F3680" s="34">
        <f t="shared" si="651"/>
        <v>62</v>
      </c>
      <c r="G3680" s="34">
        <f t="shared" si="651"/>
        <v>24</v>
      </c>
      <c r="H3680" s="34">
        <f t="shared" si="651"/>
        <v>46</v>
      </c>
      <c r="I3680" s="34">
        <f t="shared" si="651"/>
        <v>25</v>
      </c>
      <c r="J3680" s="34">
        <f t="shared" si="651"/>
        <v>43</v>
      </c>
      <c r="K3680" s="34">
        <f t="shared" si="651"/>
        <v>51</v>
      </c>
      <c r="L3680" s="34">
        <f t="shared" si="651"/>
        <v>64</v>
      </c>
      <c r="M3680" s="32">
        <v>52.1</v>
      </c>
    </row>
    <row r="3681" spans="1:13" ht="16.5" thickBot="1">
      <c r="A3681" s="28" t="s">
        <v>39</v>
      </c>
      <c r="B3681" s="59" t="s">
        <v>43</v>
      </c>
      <c r="C3681" s="34">
        <f t="shared" si="651"/>
        <v>30</v>
      </c>
      <c r="D3681" s="34">
        <f t="shared" si="651"/>
        <v>41</v>
      </c>
      <c r="E3681" s="34">
        <f t="shared" si="651"/>
        <v>26</v>
      </c>
      <c r="F3681" s="34">
        <f t="shared" si="651"/>
        <v>24</v>
      </c>
      <c r="G3681" s="34">
        <f t="shared" si="651"/>
        <v>11</v>
      </c>
      <c r="H3681" s="34">
        <f t="shared" si="651"/>
        <v>35</v>
      </c>
      <c r="I3681" s="34">
        <f t="shared" si="651"/>
        <v>13</v>
      </c>
      <c r="J3681" s="34">
        <f t="shared" si="651"/>
        <v>30</v>
      </c>
      <c r="K3681" s="34">
        <f t="shared" si="651"/>
        <v>21</v>
      </c>
      <c r="L3681" s="34">
        <f t="shared" si="651"/>
        <v>44</v>
      </c>
      <c r="M3681" s="32">
        <v>27.5</v>
      </c>
    </row>
    <row r="3682" spans="1:13" ht="16.5" thickBot="1">
      <c r="A3682" s="28" t="s">
        <v>40</v>
      </c>
      <c r="B3682" s="59" t="s">
        <v>43</v>
      </c>
      <c r="C3682" s="34">
        <f t="shared" si="651"/>
        <v>8</v>
      </c>
      <c r="D3682" s="34">
        <f t="shared" si="651"/>
        <v>13</v>
      </c>
      <c r="E3682" s="34">
        <f t="shared" si="651"/>
        <v>9</v>
      </c>
      <c r="F3682" s="34">
        <f t="shared" si="651"/>
        <v>16</v>
      </c>
      <c r="G3682" s="34">
        <f t="shared" si="651"/>
        <v>6</v>
      </c>
      <c r="H3682" s="34">
        <f t="shared" si="651"/>
        <v>20</v>
      </c>
      <c r="I3682" s="34">
        <f t="shared" si="651"/>
        <v>6</v>
      </c>
      <c r="J3682" s="34">
        <f t="shared" si="651"/>
        <v>10</v>
      </c>
      <c r="K3682" s="34">
        <f t="shared" si="651"/>
        <v>10</v>
      </c>
      <c r="L3682" s="34">
        <f t="shared" si="651"/>
        <v>22</v>
      </c>
      <c r="M3682" s="32">
        <v>12</v>
      </c>
    </row>
    <row r="3683" spans="1:13" ht="16.5" thickBot="1">
      <c r="A3683" s="33" t="s">
        <v>41</v>
      </c>
      <c r="B3683" s="60" t="s">
        <v>43</v>
      </c>
      <c r="C3683" s="34" t="e">
        <f t="shared" si="651"/>
        <v>#VALUE!</v>
      </c>
      <c r="D3683" s="34" t="e">
        <f t="shared" si="651"/>
        <v>#VALUE!</v>
      </c>
      <c r="E3683" s="34">
        <f t="shared" si="651"/>
        <v>48</v>
      </c>
      <c r="F3683" s="34">
        <f t="shared" si="651"/>
        <v>51</v>
      </c>
      <c r="G3683" s="34" t="e">
        <f t="shared" si="651"/>
        <v>#VALUE!</v>
      </c>
      <c r="H3683" s="34" t="e">
        <f t="shared" si="651"/>
        <v>#VALUE!</v>
      </c>
      <c r="I3683" s="34">
        <f t="shared" si="651"/>
        <v>16</v>
      </c>
      <c r="J3683" s="34">
        <f t="shared" si="651"/>
        <v>21</v>
      </c>
      <c r="K3683" s="34" t="e">
        <f t="shared" si="651"/>
        <v>#VALUE!</v>
      </c>
      <c r="L3683" s="34">
        <f>K3652-L3653</f>
        <v>40</v>
      </c>
      <c r="M3683" s="35">
        <v>37.9</v>
      </c>
    </row>
    <row r="3684" spans="1:13" ht="17.25" thickTop="1" thickBot="1">
      <c r="A3684" s="37" t="s">
        <v>42</v>
      </c>
      <c r="B3684" s="38" t="s">
        <v>43</v>
      </c>
      <c r="C3684" s="39" t="s">
        <v>47</v>
      </c>
      <c r="D3684" s="39" t="s">
        <v>47</v>
      </c>
      <c r="E3684" s="39" t="s">
        <v>47</v>
      </c>
      <c r="F3684" s="39" t="s">
        <v>47</v>
      </c>
      <c r="G3684" s="39" t="e">
        <f t="shared" ref="G3684:L3684" si="652">B3648-G3653</f>
        <v>#VALUE!</v>
      </c>
      <c r="H3684" s="39" t="e">
        <f t="shared" si="652"/>
        <v>#VALUE!</v>
      </c>
      <c r="I3684" s="39">
        <f t="shared" si="652"/>
        <v>136</v>
      </c>
      <c r="J3684" s="39">
        <f t="shared" si="652"/>
        <v>126</v>
      </c>
      <c r="K3684" s="39" t="e">
        <f t="shared" si="652"/>
        <v>#VALUE!</v>
      </c>
      <c r="L3684" s="39">
        <f t="shared" si="652"/>
        <v>114</v>
      </c>
      <c r="M3684" s="40">
        <v>128.33333333333334</v>
      </c>
    </row>
    <row r="3685" spans="1:13" ht="15.75">
      <c r="A3685" s="41"/>
      <c r="B3685" s="42"/>
      <c r="C3685" s="43"/>
      <c r="D3685" s="43"/>
      <c r="E3685" s="43"/>
      <c r="F3685" s="43"/>
      <c r="G3685" s="43"/>
      <c r="H3685" s="44"/>
      <c r="I3685" s="44"/>
      <c r="J3685" s="44"/>
      <c r="K3685" s="44"/>
      <c r="L3685" s="44"/>
      <c r="M3685" s="43"/>
    </row>
    <row r="3686" spans="1:13" ht="15.75">
      <c r="A3686" s="61"/>
      <c r="B3686" s="62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</row>
    <row r="3687" spans="1:13" ht="15.75">
      <c r="A3687" s="21" t="s">
        <v>221</v>
      </c>
      <c r="B3687" s="21"/>
      <c r="C3687" s="21"/>
      <c r="D3687" s="21"/>
      <c r="E3687" s="21"/>
      <c r="F3687" s="21"/>
      <c r="G3687" s="21"/>
      <c r="H3687" s="22"/>
      <c r="I3687" s="22"/>
      <c r="J3687" s="22"/>
      <c r="K3687" s="22"/>
      <c r="L3687" s="22"/>
      <c r="M3687" s="23"/>
    </row>
    <row r="3688" spans="1:13" ht="16.5" thickBot="1">
      <c r="A3688" s="24"/>
      <c r="B3688" s="22"/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  <c r="M3688" s="23"/>
    </row>
    <row r="3689" spans="1:13" ht="32.25" thickBot="1">
      <c r="A3689" s="3" t="s">
        <v>27</v>
      </c>
      <c r="B3689" s="4" t="s">
        <v>52</v>
      </c>
      <c r="C3689" s="4" t="s">
        <v>53</v>
      </c>
      <c r="D3689" s="4" t="s">
        <v>54</v>
      </c>
      <c r="E3689" s="4" t="s">
        <v>55</v>
      </c>
      <c r="F3689" s="4" t="s">
        <v>56</v>
      </c>
      <c r="G3689" s="4" t="s">
        <v>57</v>
      </c>
      <c r="H3689" s="4" t="s">
        <v>58</v>
      </c>
      <c r="I3689" s="4" t="s">
        <v>59</v>
      </c>
      <c r="J3689" s="4" t="s">
        <v>60</v>
      </c>
      <c r="K3689" s="4" t="s">
        <v>61</v>
      </c>
      <c r="L3689" s="4" t="s">
        <v>62</v>
      </c>
      <c r="M3689" s="58" t="s">
        <v>28</v>
      </c>
    </row>
    <row r="3690" spans="1:13" ht="16.5" thickBot="1">
      <c r="A3690" s="28" t="s">
        <v>30</v>
      </c>
      <c r="B3690" s="47" t="s">
        <v>47</v>
      </c>
      <c r="C3690" s="48"/>
      <c r="D3690" s="48"/>
      <c r="E3690" s="48"/>
      <c r="F3690" s="48"/>
      <c r="G3690" s="48"/>
      <c r="H3690" s="48"/>
      <c r="I3690" s="48"/>
      <c r="J3690" s="48"/>
      <c r="K3690" s="48"/>
      <c r="L3690" s="48"/>
      <c r="M3690" s="49"/>
    </row>
    <row r="3691" spans="1:13" ht="16.5" thickBot="1">
      <c r="A3691" s="28" t="s">
        <v>31</v>
      </c>
      <c r="B3691" s="47" t="s">
        <v>47</v>
      </c>
      <c r="C3691" s="48"/>
      <c r="D3691" s="48"/>
      <c r="E3691" s="48"/>
      <c r="F3691" s="48"/>
      <c r="G3691" s="48"/>
      <c r="H3691" s="48"/>
      <c r="I3691" s="48"/>
      <c r="J3691" s="48"/>
      <c r="K3691" s="48"/>
      <c r="L3691" s="48"/>
      <c r="M3691" s="49"/>
    </row>
    <row r="3692" spans="1:13" ht="16.5" thickBot="1">
      <c r="A3692" s="28" t="s">
        <v>32</v>
      </c>
      <c r="B3692" s="47" t="s">
        <v>47</v>
      </c>
      <c r="C3692" s="48"/>
      <c r="D3692" s="48"/>
      <c r="E3692" s="48"/>
      <c r="F3692" s="48"/>
      <c r="G3692" s="48"/>
      <c r="H3692" s="48"/>
      <c r="I3692" s="48"/>
      <c r="J3692" s="48"/>
      <c r="K3692" s="48"/>
      <c r="L3692" s="48"/>
      <c r="M3692" s="49"/>
    </row>
    <row r="3693" spans="1:13" ht="16.5" thickBot="1">
      <c r="A3693" s="28" t="s">
        <v>33</v>
      </c>
      <c r="B3693" s="47" t="s">
        <v>47</v>
      </c>
      <c r="C3693" s="48"/>
      <c r="D3693" s="48"/>
      <c r="E3693" s="48"/>
      <c r="F3693" s="48"/>
      <c r="G3693" s="48"/>
      <c r="H3693" s="48"/>
      <c r="I3693" s="48"/>
      <c r="J3693" s="48"/>
      <c r="K3693" s="48"/>
      <c r="L3693" s="48"/>
      <c r="M3693" s="49"/>
    </row>
    <row r="3694" spans="1:13" ht="16.5" thickBot="1">
      <c r="A3694" s="28" t="s">
        <v>34</v>
      </c>
      <c r="B3694" s="47" t="s">
        <v>47</v>
      </c>
      <c r="C3694" s="48"/>
      <c r="D3694" s="48"/>
      <c r="E3694" s="48"/>
      <c r="F3694" s="48"/>
      <c r="G3694" s="48"/>
      <c r="H3694" s="48"/>
      <c r="I3694" s="48"/>
      <c r="J3694" s="48"/>
      <c r="K3694" s="48"/>
      <c r="L3694" s="48"/>
      <c r="M3694" s="49"/>
    </row>
    <row r="3695" spans="1:13" ht="16.5" thickBot="1">
      <c r="A3695" s="28" t="s">
        <v>35</v>
      </c>
      <c r="B3695" s="47" t="s">
        <v>47</v>
      </c>
      <c r="C3695" s="48">
        <f t="shared" ref="C3695:L3701" si="653">(B3646-C3647)/B3646</f>
        <v>-2.097902097902098E-2</v>
      </c>
      <c r="D3695" s="48">
        <f t="shared" si="653"/>
        <v>5.8064516129032261E-2</v>
      </c>
      <c r="E3695" s="48">
        <f t="shared" si="653"/>
        <v>-4.2682926829268296E-2</v>
      </c>
      <c r="F3695" s="48">
        <f t="shared" si="653"/>
        <v>6.4102564102564097E-2</v>
      </c>
      <c r="G3695" s="48">
        <f t="shared" si="653"/>
        <v>0.10218978102189781</v>
      </c>
      <c r="H3695" s="48">
        <f t="shared" si="653"/>
        <v>0.14193548387096774</v>
      </c>
      <c r="I3695" s="48">
        <f t="shared" si="653"/>
        <v>-9.1743119266055051E-3</v>
      </c>
      <c r="J3695" s="48">
        <f t="shared" si="653"/>
        <v>7.6086956521739135E-2</v>
      </c>
      <c r="K3695" s="48">
        <f t="shared" si="653"/>
        <v>-0.22115384615384615</v>
      </c>
      <c r="L3695" s="48">
        <f t="shared" si="653"/>
        <v>-8.5470085470085479E-3</v>
      </c>
      <c r="M3695" s="49">
        <v>1.3984218721045157E-2</v>
      </c>
    </row>
    <row r="3696" spans="1:13" ht="16.5" thickBot="1">
      <c r="A3696" s="28" t="s">
        <v>36</v>
      </c>
      <c r="B3696" s="47" t="s">
        <v>47</v>
      </c>
      <c r="C3696" s="48">
        <f t="shared" si="653"/>
        <v>0.51630434782608692</v>
      </c>
      <c r="D3696" s="48">
        <f t="shared" si="653"/>
        <v>-4.1095890410958902E-2</v>
      </c>
      <c r="E3696" s="48">
        <f t="shared" si="653"/>
        <v>-4.1095890410958902E-2</v>
      </c>
      <c r="F3696" s="48">
        <f t="shared" si="653"/>
        <v>9.3567251461988299E-2</v>
      </c>
      <c r="G3696" s="48">
        <f t="shared" si="653"/>
        <v>0.14383561643835616</v>
      </c>
      <c r="H3696" s="48">
        <f t="shared" si="653"/>
        <v>8.1300813008130079E-2</v>
      </c>
      <c r="I3696" s="48">
        <f t="shared" si="653"/>
        <v>-7.5187969924812026E-3</v>
      </c>
      <c r="J3696" s="48">
        <f t="shared" si="653"/>
        <v>3.6363636363636362E-2</v>
      </c>
      <c r="K3696" s="48">
        <f t="shared" si="653"/>
        <v>9.4117647058823528E-2</v>
      </c>
      <c r="L3696" s="48">
        <f t="shared" si="653"/>
        <v>0.14173228346456693</v>
      </c>
      <c r="M3696" s="49">
        <v>0.10175110178071893</v>
      </c>
    </row>
    <row r="3697" spans="1:13" ht="16.5" thickBot="1">
      <c r="A3697" s="28" t="s">
        <v>37</v>
      </c>
      <c r="B3697" s="47" t="s">
        <v>47</v>
      </c>
      <c r="C3697" s="48">
        <f t="shared" si="653"/>
        <v>7.4534161490683232E-2</v>
      </c>
      <c r="D3697" s="48">
        <f t="shared" si="653"/>
        <v>-0.651685393258427</v>
      </c>
      <c r="E3697" s="48">
        <f t="shared" si="653"/>
        <v>0.17763157894736842</v>
      </c>
      <c r="F3697" s="48">
        <f t="shared" si="653"/>
        <v>0.26315789473684209</v>
      </c>
      <c r="G3697" s="48">
        <f t="shared" si="653"/>
        <v>0.23225806451612904</v>
      </c>
      <c r="H3697" s="48">
        <f t="shared" si="653"/>
        <v>7.1999999999999995E-2</v>
      </c>
      <c r="I3697" s="48">
        <f t="shared" si="653"/>
        <v>0.1415929203539823</v>
      </c>
      <c r="J3697" s="48">
        <f t="shared" si="653"/>
        <v>0.12686567164179105</v>
      </c>
      <c r="K3697" s="48">
        <f t="shared" si="653"/>
        <v>8.4905660377358486E-2</v>
      </c>
      <c r="L3697" s="48">
        <f t="shared" si="653"/>
        <v>0.40259740259740262</v>
      </c>
      <c r="M3697" s="49">
        <v>9.2385796140313031E-2</v>
      </c>
    </row>
    <row r="3698" spans="1:13" ht="16.5" thickBot="1">
      <c r="A3698" s="28" t="s">
        <v>38</v>
      </c>
      <c r="B3698" s="47" t="s">
        <v>47</v>
      </c>
      <c r="C3698" s="48">
        <f t="shared" si="653"/>
        <v>0.37654320987654322</v>
      </c>
      <c r="D3698" s="48">
        <f t="shared" si="653"/>
        <v>0.51677852348993292</v>
      </c>
      <c r="E3698" s="48">
        <f t="shared" si="653"/>
        <v>0.46258503401360546</v>
      </c>
      <c r="F3698" s="48">
        <f t="shared" si="653"/>
        <v>0.496</v>
      </c>
      <c r="G3698" s="48">
        <f t="shared" si="653"/>
        <v>0.21428571428571427</v>
      </c>
      <c r="H3698" s="48">
        <f t="shared" si="653"/>
        <v>0.38655462184873951</v>
      </c>
      <c r="I3698" s="48">
        <f t="shared" si="653"/>
        <v>0.21551724137931033</v>
      </c>
      <c r="J3698" s="48">
        <f t="shared" si="653"/>
        <v>0.44329896907216493</v>
      </c>
      <c r="K3698" s="48">
        <f t="shared" si="653"/>
        <v>0.4358974358974359</v>
      </c>
      <c r="L3698" s="48">
        <f t="shared" si="653"/>
        <v>0.65979381443298968</v>
      </c>
      <c r="M3698" s="49">
        <v>0.42072545642964371</v>
      </c>
    </row>
    <row r="3699" spans="1:13" ht="16.5" thickBot="1">
      <c r="A3699" s="28" t="s">
        <v>39</v>
      </c>
      <c r="B3699" s="47" t="s">
        <v>47</v>
      </c>
      <c r="C3699" s="48">
        <f t="shared" si="653"/>
        <v>0.32967032967032966</v>
      </c>
      <c r="D3699" s="48">
        <f t="shared" si="653"/>
        <v>0.40594059405940597</v>
      </c>
      <c r="E3699" s="48">
        <f t="shared" si="653"/>
        <v>0.3611111111111111</v>
      </c>
      <c r="F3699" s="48">
        <f t="shared" si="653"/>
        <v>0.30379746835443039</v>
      </c>
      <c r="G3699" s="48">
        <f t="shared" si="653"/>
        <v>0.17460317460317459</v>
      </c>
      <c r="H3699" s="48">
        <f t="shared" si="653"/>
        <v>0.39772727272727271</v>
      </c>
      <c r="I3699" s="48">
        <f t="shared" si="653"/>
        <v>0.17808219178082191</v>
      </c>
      <c r="J3699" s="48">
        <f t="shared" si="653"/>
        <v>0.32967032967032966</v>
      </c>
      <c r="K3699" s="48">
        <f t="shared" si="653"/>
        <v>0.3888888888888889</v>
      </c>
      <c r="L3699" s="48">
        <f t="shared" si="653"/>
        <v>0.66666666666666663</v>
      </c>
      <c r="M3699" s="49">
        <v>0.35361580275324317</v>
      </c>
    </row>
    <row r="3700" spans="1:13" ht="16.5" thickBot="1">
      <c r="A3700" s="28" t="s">
        <v>40</v>
      </c>
      <c r="B3700" s="47" t="s">
        <v>47</v>
      </c>
      <c r="C3700" s="48">
        <f t="shared" si="653"/>
        <v>0.13333333333333333</v>
      </c>
      <c r="D3700" s="48">
        <f t="shared" si="653"/>
        <v>0.21311475409836064</v>
      </c>
      <c r="E3700" s="48">
        <f t="shared" si="653"/>
        <v>0.15</v>
      </c>
      <c r="F3700" s="48">
        <f t="shared" si="653"/>
        <v>0.34782608695652173</v>
      </c>
      <c r="G3700" s="48">
        <f t="shared" si="653"/>
        <v>0.10909090909090909</v>
      </c>
      <c r="H3700" s="48">
        <f t="shared" si="653"/>
        <v>0.38461538461538464</v>
      </c>
      <c r="I3700" s="48">
        <f t="shared" si="653"/>
        <v>0.11320754716981132</v>
      </c>
      <c r="J3700" s="48">
        <f t="shared" si="653"/>
        <v>0.16666666666666666</v>
      </c>
      <c r="K3700" s="48">
        <f t="shared" si="653"/>
        <v>0.16393442622950818</v>
      </c>
      <c r="L3700" s="48">
        <f t="shared" si="653"/>
        <v>0.66666666666666663</v>
      </c>
      <c r="M3700" s="49">
        <v>0.24484557748271624</v>
      </c>
    </row>
    <row r="3701" spans="1:13" ht="16.5" thickBot="1">
      <c r="A3701" s="33" t="s">
        <v>41</v>
      </c>
      <c r="B3701" s="47" t="s">
        <v>47</v>
      </c>
      <c r="C3701" s="48" t="e">
        <f t="shared" si="653"/>
        <v>#VALUE!</v>
      </c>
      <c r="D3701" s="48" t="e">
        <f t="shared" si="653"/>
        <v>#VALUE!</v>
      </c>
      <c r="E3701" s="48">
        <f t="shared" si="653"/>
        <v>1</v>
      </c>
      <c r="F3701" s="48">
        <f t="shared" si="653"/>
        <v>1</v>
      </c>
      <c r="G3701" s="48" t="e">
        <f t="shared" si="653"/>
        <v>#VALUE!</v>
      </c>
      <c r="H3701" s="48" t="e">
        <f t="shared" si="653"/>
        <v>#VALUE!</v>
      </c>
      <c r="I3701" s="48">
        <f t="shared" si="653"/>
        <v>0.5</v>
      </c>
      <c r="J3701" s="48">
        <f t="shared" si="653"/>
        <v>0.44680851063829785</v>
      </c>
      <c r="K3701" s="48" t="e">
        <f t="shared" si="653"/>
        <v>#VALUE!</v>
      </c>
      <c r="L3701" s="48">
        <f>(K3652-L3653)/K3652</f>
        <v>0.78431372549019607</v>
      </c>
      <c r="M3701" s="49">
        <v>0.83030217651708804</v>
      </c>
    </row>
    <row r="3702" spans="1:13" ht="17.25" thickTop="1" thickBot="1">
      <c r="A3702" s="64" t="s">
        <v>42</v>
      </c>
      <c r="B3702" s="51"/>
      <c r="C3702" s="51"/>
      <c r="D3702" s="51"/>
      <c r="E3702" s="51"/>
      <c r="F3702" s="51"/>
      <c r="G3702" s="51" t="e">
        <f t="shared" ref="G3702:L3702" si="654">(B3648-G3653)/B3648</f>
        <v>#VALUE!</v>
      </c>
      <c r="H3702" s="51" t="e">
        <f t="shared" si="654"/>
        <v>#VALUE!</v>
      </c>
      <c r="I3702" s="51">
        <f t="shared" si="654"/>
        <v>0.89473684210526316</v>
      </c>
      <c r="J3702" s="51">
        <f t="shared" si="654"/>
        <v>0.82894736842105265</v>
      </c>
      <c r="K3702" s="51" t="e">
        <f t="shared" si="654"/>
        <v>#VALUE!</v>
      </c>
      <c r="L3702" s="51">
        <f t="shared" si="654"/>
        <v>0.91200000000000003</v>
      </c>
      <c r="M3702" s="49">
        <v>0.92685571505548137</v>
      </c>
    </row>
    <row r="3703" spans="1:13" ht="32.25" thickBot="1">
      <c r="A3703" s="64" t="s">
        <v>67</v>
      </c>
      <c r="B3703" s="53"/>
      <c r="C3703" s="53"/>
      <c r="D3703" s="53"/>
      <c r="E3703" s="53"/>
      <c r="F3703" s="53"/>
      <c r="G3703" s="53"/>
      <c r="H3703" s="53"/>
      <c r="I3703" s="53"/>
      <c r="J3703" s="54"/>
      <c r="K3703" s="54" t="e">
        <f>AVERAGE(G3702:K3702)</f>
        <v>#VALUE!</v>
      </c>
      <c r="L3703" s="54" t="e">
        <f>AVERAGE(H3702:L3702)</f>
        <v>#VALUE!</v>
      </c>
      <c r="M3703" s="54"/>
    </row>
    <row r="3705" spans="1:13" ht="15.75">
      <c r="A3705" s="1" t="s">
        <v>222</v>
      </c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</row>
    <row r="3706" spans="1:13" ht="16.5" thickBot="1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</row>
    <row r="3707" spans="1:13" ht="16.5" thickBot="1">
      <c r="A3707" s="3"/>
      <c r="B3707" s="4" t="s">
        <v>1</v>
      </c>
      <c r="C3707" s="4" t="s">
        <v>2</v>
      </c>
      <c r="D3707" s="4" t="s">
        <v>3</v>
      </c>
      <c r="E3707" s="4" t="s">
        <v>4</v>
      </c>
      <c r="F3707" s="4" t="s">
        <v>5</v>
      </c>
      <c r="G3707" s="4" t="s">
        <v>6</v>
      </c>
      <c r="H3707" s="4" t="s">
        <v>7</v>
      </c>
      <c r="I3707" s="4" t="s">
        <v>8</v>
      </c>
      <c r="J3707" s="4" t="s">
        <v>9</v>
      </c>
      <c r="K3707" s="4" t="s">
        <v>10</v>
      </c>
      <c r="L3707" s="4" t="s">
        <v>11</v>
      </c>
    </row>
    <row r="3708" spans="1:13" ht="16.5" thickBot="1">
      <c r="A3708" s="5" t="s">
        <v>12</v>
      </c>
      <c r="B3708" s="6"/>
      <c r="C3708" s="6"/>
      <c r="D3708" s="6"/>
      <c r="E3708" s="6"/>
      <c r="F3708" s="6"/>
      <c r="G3708" s="8"/>
      <c r="H3708" s="8"/>
      <c r="I3708" s="8"/>
      <c r="J3708" s="8"/>
      <c r="K3708" s="8"/>
      <c r="L3708" s="65"/>
    </row>
    <row r="3709" spans="1:13" ht="16.5" thickBot="1">
      <c r="A3709" s="5">
        <v>1</v>
      </c>
      <c r="B3709" s="6"/>
      <c r="C3709" s="6"/>
      <c r="D3709" s="6"/>
      <c r="E3709" s="6"/>
      <c r="F3709" s="7"/>
      <c r="G3709" s="8"/>
      <c r="H3709" s="8"/>
      <c r="I3709" s="8"/>
      <c r="J3709" s="8"/>
      <c r="K3709" s="8"/>
      <c r="L3709" s="65"/>
    </row>
    <row r="3710" spans="1:13" ht="16.5" thickBot="1">
      <c r="A3710" s="5">
        <v>2</v>
      </c>
      <c r="B3710" s="6"/>
      <c r="C3710" s="6"/>
      <c r="D3710" s="6"/>
      <c r="E3710" s="6"/>
      <c r="F3710" s="7"/>
      <c r="G3710" s="8"/>
      <c r="H3710" s="8"/>
      <c r="I3710" s="8"/>
      <c r="J3710" s="8"/>
      <c r="K3710" s="8"/>
      <c r="L3710" s="65"/>
    </row>
    <row r="3711" spans="1:13" ht="16.5" thickBot="1">
      <c r="A3711" s="5">
        <v>3</v>
      </c>
      <c r="B3711" s="6"/>
      <c r="C3711" s="6"/>
      <c r="D3711" s="6"/>
      <c r="E3711" s="6"/>
      <c r="F3711" s="66"/>
      <c r="G3711" s="8"/>
      <c r="H3711" s="8"/>
      <c r="I3711" s="8"/>
      <c r="J3711" s="8"/>
      <c r="K3711" s="8"/>
      <c r="L3711" s="65"/>
    </row>
    <row r="3712" spans="1:13" ht="16.5" thickBot="1">
      <c r="A3712" s="5">
        <v>4</v>
      </c>
      <c r="D3712" s="6"/>
      <c r="F3712" s="72"/>
      <c r="G3712" s="8"/>
      <c r="H3712" s="8"/>
      <c r="I3712" s="8"/>
      <c r="J3712" s="8"/>
      <c r="K3712" s="8"/>
      <c r="L3712" s="65"/>
    </row>
    <row r="3713" spans="1:12" ht="16.5" thickBot="1">
      <c r="A3713" s="5">
        <v>5</v>
      </c>
      <c r="B3713" s="6">
        <v>83</v>
      </c>
      <c r="C3713" s="6">
        <v>107</v>
      </c>
      <c r="D3713" s="6">
        <v>89</v>
      </c>
      <c r="E3713" s="6">
        <v>71</v>
      </c>
      <c r="F3713" s="6">
        <v>80</v>
      </c>
      <c r="G3713" s="6">
        <v>62</v>
      </c>
      <c r="H3713" s="6">
        <v>66</v>
      </c>
      <c r="I3713" s="6">
        <v>55</v>
      </c>
      <c r="J3713" s="6">
        <v>59</v>
      </c>
      <c r="K3713" s="6">
        <v>58</v>
      </c>
      <c r="L3713" s="6">
        <v>49</v>
      </c>
    </row>
    <row r="3714" spans="1:12" ht="16.5" thickBot="1">
      <c r="A3714" s="5">
        <v>6</v>
      </c>
      <c r="B3714" s="6">
        <v>99</v>
      </c>
      <c r="C3714" s="6">
        <v>87</v>
      </c>
      <c r="D3714" s="6">
        <v>95</v>
      </c>
      <c r="E3714" s="6">
        <v>79</v>
      </c>
      <c r="F3714" s="6">
        <v>63</v>
      </c>
      <c r="G3714" s="6">
        <v>76</v>
      </c>
      <c r="H3714" s="6">
        <v>63</v>
      </c>
      <c r="I3714" s="6">
        <v>65</v>
      </c>
      <c r="J3714" s="6">
        <v>55</v>
      </c>
      <c r="K3714" s="6">
        <v>58</v>
      </c>
      <c r="L3714" s="6">
        <v>57</v>
      </c>
    </row>
    <row r="3715" spans="1:12" ht="16.5" thickBot="1">
      <c r="A3715" s="5">
        <v>7</v>
      </c>
      <c r="B3715" s="6">
        <v>76</v>
      </c>
      <c r="C3715" s="6">
        <v>96</v>
      </c>
      <c r="D3715" s="6">
        <v>87</v>
      </c>
      <c r="E3715" s="6">
        <v>97</v>
      </c>
      <c r="F3715" s="6">
        <v>74</v>
      </c>
      <c r="G3715" s="6">
        <v>67</v>
      </c>
      <c r="H3715" s="6">
        <v>78</v>
      </c>
      <c r="I3715" s="6">
        <v>63</v>
      </c>
      <c r="J3715" s="6">
        <v>66</v>
      </c>
      <c r="K3715" s="6">
        <v>62</v>
      </c>
      <c r="L3715" s="6">
        <v>53</v>
      </c>
    </row>
    <row r="3716" spans="1:12" ht="16.5" thickBot="1">
      <c r="A3716" s="5">
        <v>8</v>
      </c>
      <c r="B3716" s="6">
        <v>72</v>
      </c>
      <c r="C3716" s="6">
        <v>63</v>
      </c>
      <c r="D3716" s="6">
        <v>79</v>
      </c>
      <c r="E3716" s="6">
        <v>71</v>
      </c>
      <c r="F3716" s="6">
        <v>60</v>
      </c>
      <c r="G3716" s="6">
        <v>65</v>
      </c>
      <c r="H3716" s="6">
        <v>74</v>
      </c>
      <c r="I3716" s="6">
        <v>79</v>
      </c>
      <c r="J3716" s="6">
        <v>65</v>
      </c>
      <c r="K3716" s="6">
        <v>70</v>
      </c>
      <c r="L3716" s="6">
        <v>60</v>
      </c>
    </row>
    <row r="3717" spans="1:12" ht="16.5" thickBot="1">
      <c r="A3717" s="5">
        <v>9</v>
      </c>
      <c r="B3717" s="6">
        <v>53</v>
      </c>
      <c r="C3717" s="6">
        <v>43</v>
      </c>
      <c r="D3717" s="6">
        <v>35</v>
      </c>
      <c r="E3717" s="6">
        <v>34</v>
      </c>
      <c r="F3717" s="6">
        <v>40</v>
      </c>
      <c r="G3717" s="6">
        <v>36</v>
      </c>
      <c r="H3717" s="6">
        <v>17</v>
      </c>
      <c r="I3717" s="6">
        <v>24</v>
      </c>
      <c r="J3717" s="6">
        <v>22</v>
      </c>
      <c r="K3717" s="6">
        <v>18</v>
      </c>
      <c r="L3717" s="6">
        <v>30</v>
      </c>
    </row>
    <row r="3718" spans="1:12" ht="16.5" thickBot="1">
      <c r="A3718" s="5">
        <v>10</v>
      </c>
      <c r="B3718" s="6">
        <v>38</v>
      </c>
      <c r="C3718" s="6">
        <v>28</v>
      </c>
      <c r="D3718" s="6">
        <v>24</v>
      </c>
      <c r="E3718" s="6">
        <v>24</v>
      </c>
      <c r="F3718" s="6">
        <v>15</v>
      </c>
      <c r="G3718" s="6">
        <v>22</v>
      </c>
      <c r="H3718" s="6">
        <v>23</v>
      </c>
      <c r="I3718" s="6" t="s">
        <v>243</v>
      </c>
      <c r="J3718" s="6">
        <v>10</v>
      </c>
      <c r="K3718" s="6" t="s">
        <v>243</v>
      </c>
      <c r="L3718" s="6" t="s">
        <v>243</v>
      </c>
    </row>
    <row r="3719" spans="1:12" ht="16.5" thickBot="1">
      <c r="A3719" s="5">
        <v>11</v>
      </c>
      <c r="B3719" s="6">
        <v>19</v>
      </c>
      <c r="C3719" s="6">
        <v>20</v>
      </c>
      <c r="D3719" s="6" t="s">
        <v>243</v>
      </c>
      <c r="E3719" s="6">
        <v>16</v>
      </c>
      <c r="F3719" s="6">
        <v>13</v>
      </c>
      <c r="G3719" s="6">
        <v>11</v>
      </c>
      <c r="H3719" s="6">
        <v>16</v>
      </c>
      <c r="I3719" s="6">
        <v>12</v>
      </c>
      <c r="J3719" s="6" t="s">
        <v>243</v>
      </c>
      <c r="K3719" s="6" t="s">
        <v>243</v>
      </c>
      <c r="L3719" s="6" t="s">
        <v>243</v>
      </c>
    </row>
    <row r="3720" spans="1:12" ht="16.5" thickBot="1">
      <c r="A3720" s="5">
        <v>12</v>
      </c>
      <c r="B3720" s="6" t="s">
        <v>243</v>
      </c>
      <c r="D3720" s="6" t="s">
        <v>243</v>
      </c>
      <c r="E3720" s="6" t="s">
        <v>243</v>
      </c>
      <c r="F3720" s="6" t="s">
        <v>243</v>
      </c>
      <c r="G3720" s="6" t="s">
        <v>243</v>
      </c>
      <c r="H3720" s="6" t="s">
        <v>243</v>
      </c>
      <c r="J3720" s="6" t="s">
        <v>243</v>
      </c>
      <c r="K3720" s="6" t="s">
        <v>243</v>
      </c>
      <c r="L3720" s="6" t="s">
        <v>243</v>
      </c>
    </row>
    <row r="3721" spans="1:12" ht="16.5" thickBot="1">
      <c r="A3721" s="5" t="s">
        <v>13</v>
      </c>
      <c r="B3721" s="6"/>
      <c r="C3721" s="6"/>
      <c r="D3721" s="6"/>
      <c r="E3721" s="6"/>
      <c r="F3721" s="55"/>
      <c r="G3721" s="8"/>
      <c r="H3721" s="8"/>
      <c r="I3721" s="8"/>
      <c r="J3721" s="8"/>
      <c r="K3721" s="8"/>
      <c r="L3721" s="9"/>
    </row>
    <row r="3722" spans="1:12" ht="32.25" thickBot="1">
      <c r="A3722" s="10" t="s">
        <v>14</v>
      </c>
      <c r="B3722" s="6" t="s">
        <v>243</v>
      </c>
      <c r="C3722" s="11">
        <v>444</v>
      </c>
      <c r="D3722" s="11">
        <v>423</v>
      </c>
      <c r="E3722" s="6" t="s">
        <v>243</v>
      </c>
      <c r="F3722" s="6" t="s">
        <v>243</v>
      </c>
      <c r="G3722" s="6" t="s">
        <v>243</v>
      </c>
      <c r="H3722" s="6" t="s">
        <v>243</v>
      </c>
      <c r="I3722" s="6" t="s">
        <v>243</v>
      </c>
      <c r="J3722" s="11">
        <v>282</v>
      </c>
      <c r="K3722" s="11">
        <v>283</v>
      </c>
      <c r="L3722" s="11">
        <v>262</v>
      </c>
    </row>
    <row r="3723" spans="1:12" ht="48" thickBot="1">
      <c r="A3723" s="10" t="s">
        <v>15</v>
      </c>
      <c r="B3723" s="56"/>
      <c r="C3723" s="12" t="e">
        <f t="shared" ref="C3723:L3723" si="655">((C3722-B3722)/B3722)</f>
        <v>#VALUE!</v>
      </c>
      <c r="D3723" s="12">
        <f t="shared" si="655"/>
        <v>-4.72972972972973E-2</v>
      </c>
      <c r="E3723" s="12" t="e">
        <f t="shared" si="655"/>
        <v>#VALUE!</v>
      </c>
      <c r="F3723" s="12" t="e">
        <f t="shared" si="655"/>
        <v>#VALUE!</v>
      </c>
      <c r="G3723" s="12" t="e">
        <f t="shared" si="655"/>
        <v>#VALUE!</v>
      </c>
      <c r="H3723" s="12" t="e">
        <f t="shared" si="655"/>
        <v>#VALUE!</v>
      </c>
      <c r="I3723" s="12" t="e">
        <f t="shared" si="655"/>
        <v>#VALUE!</v>
      </c>
      <c r="J3723" s="12" t="e">
        <f t="shared" si="655"/>
        <v>#VALUE!</v>
      </c>
      <c r="K3723" s="12">
        <f t="shared" si="655"/>
        <v>3.5460992907801418E-3</v>
      </c>
      <c r="L3723" s="12">
        <f t="shared" si="655"/>
        <v>-7.4204946996466431E-2</v>
      </c>
    </row>
    <row r="3724" spans="1:12" ht="48" thickBot="1">
      <c r="A3724" s="10" t="s">
        <v>16</v>
      </c>
      <c r="B3724" s="12"/>
      <c r="C3724" s="12"/>
      <c r="D3724" s="12"/>
      <c r="E3724" s="12"/>
      <c r="F3724" s="13"/>
      <c r="G3724" s="13" t="e">
        <f t="shared" ref="G3724:L3724" si="656">(G3722-B3722)/B3722</f>
        <v>#VALUE!</v>
      </c>
      <c r="H3724" s="13" t="e">
        <f t="shared" si="656"/>
        <v>#VALUE!</v>
      </c>
      <c r="I3724" s="13" t="e">
        <f t="shared" si="656"/>
        <v>#VALUE!</v>
      </c>
      <c r="J3724" s="13" t="e">
        <f t="shared" si="656"/>
        <v>#VALUE!</v>
      </c>
      <c r="K3724" s="13" t="e">
        <f t="shared" si="656"/>
        <v>#VALUE!</v>
      </c>
      <c r="L3724" s="13" t="e">
        <f t="shared" si="656"/>
        <v>#VALUE!</v>
      </c>
    </row>
    <row r="3725" spans="1:12" ht="48" thickBot="1">
      <c r="A3725" s="10" t="s">
        <v>17</v>
      </c>
      <c r="B3725" s="12"/>
      <c r="C3725" s="12"/>
      <c r="D3725" s="12"/>
      <c r="E3725" s="12"/>
      <c r="F3725" s="12"/>
      <c r="G3725" s="12"/>
      <c r="H3725" s="12"/>
      <c r="I3725" s="12"/>
      <c r="J3725" s="12"/>
      <c r="K3725" s="13"/>
      <c r="L3725" s="13" t="e">
        <f>(L3722-B3722)/B3722</f>
        <v>#VALUE!</v>
      </c>
    </row>
    <row r="3726" spans="1:12" ht="32.25" thickBot="1">
      <c r="A3726" s="10" t="s">
        <v>18</v>
      </c>
      <c r="B3726" s="14">
        <v>1210</v>
      </c>
      <c r="C3726" s="14">
        <v>1156</v>
      </c>
      <c r="D3726" s="14">
        <v>1098</v>
      </c>
      <c r="E3726" s="14">
        <v>1030</v>
      </c>
      <c r="F3726" s="70">
        <v>933</v>
      </c>
      <c r="G3726">
        <v>890</v>
      </c>
      <c r="H3726">
        <v>906</v>
      </c>
      <c r="I3726">
        <v>898</v>
      </c>
      <c r="J3726">
        <v>875</v>
      </c>
      <c r="K3726">
        <v>878</v>
      </c>
      <c r="L3726">
        <v>817</v>
      </c>
    </row>
    <row r="3727" spans="1:12" ht="63.75" thickBot="1">
      <c r="A3727" s="10" t="s">
        <v>19</v>
      </c>
      <c r="B3727" s="16"/>
      <c r="C3727" s="12">
        <f t="shared" ref="C3727:L3727" si="657">(C3726-B3726)/B3726</f>
        <v>-4.4628099173553717E-2</v>
      </c>
      <c r="D3727" s="12">
        <f t="shared" si="657"/>
        <v>-5.0173010380622836E-2</v>
      </c>
      <c r="E3727" s="12">
        <f t="shared" si="657"/>
        <v>-6.1930783242258654E-2</v>
      </c>
      <c r="F3727" s="12">
        <f t="shared" si="657"/>
        <v>-9.4174757281553403E-2</v>
      </c>
      <c r="G3727" s="12">
        <f t="shared" si="657"/>
        <v>-4.6087888531618437E-2</v>
      </c>
      <c r="H3727" s="12">
        <f t="shared" si="657"/>
        <v>1.7977528089887642E-2</v>
      </c>
      <c r="I3727" s="12">
        <f t="shared" si="657"/>
        <v>-8.8300220750551876E-3</v>
      </c>
      <c r="J3727" s="12">
        <f t="shared" si="657"/>
        <v>-2.5612472160356347E-2</v>
      </c>
      <c r="K3727" s="12">
        <f t="shared" si="657"/>
        <v>3.4285714285714284E-3</v>
      </c>
      <c r="L3727" s="12">
        <f t="shared" si="657"/>
        <v>-6.9476082004555809E-2</v>
      </c>
    </row>
    <row r="3728" spans="1:12" ht="63.75" thickBot="1">
      <c r="A3728" s="10" t="s">
        <v>20</v>
      </c>
      <c r="B3728" s="16"/>
      <c r="C3728" s="17"/>
      <c r="D3728" s="17"/>
      <c r="E3728" s="17"/>
      <c r="F3728" s="17"/>
      <c r="G3728" s="12">
        <f t="shared" ref="G3728:L3728" si="658">(G3726-B3726)/B3726</f>
        <v>-0.26446280991735538</v>
      </c>
      <c r="H3728" s="12">
        <f t="shared" si="658"/>
        <v>-0.21626297577854672</v>
      </c>
      <c r="I3728" s="12">
        <f t="shared" si="658"/>
        <v>-0.18214936247723132</v>
      </c>
      <c r="J3728" s="12">
        <f t="shared" si="658"/>
        <v>-0.15048543689320387</v>
      </c>
      <c r="K3728" s="12">
        <f t="shared" si="658"/>
        <v>-5.8949624866023578E-2</v>
      </c>
      <c r="L3728" s="12">
        <f t="shared" si="658"/>
        <v>-8.202247191011236E-2</v>
      </c>
    </row>
    <row r="3729" spans="1:13" ht="63.75" thickBot="1">
      <c r="A3729" s="10" t="s">
        <v>21</v>
      </c>
      <c r="B3729" s="16"/>
      <c r="C3729" s="17"/>
      <c r="D3729" s="17"/>
      <c r="E3729" s="17"/>
      <c r="F3729" s="17"/>
      <c r="G3729" s="12"/>
      <c r="H3729" s="12"/>
      <c r="I3729" s="12"/>
      <c r="J3729" s="12"/>
      <c r="K3729" s="12"/>
      <c r="L3729" s="12">
        <f>(L3726-B3726)/B3726</f>
        <v>-0.32479338842975208</v>
      </c>
    </row>
    <row r="3730" spans="1:13" ht="32.25" thickBot="1">
      <c r="A3730" s="10" t="s">
        <v>22</v>
      </c>
      <c r="B3730" s="12" t="e">
        <f t="shared" ref="B3730:L3730" si="659">B3722/B3726</f>
        <v>#VALUE!</v>
      </c>
      <c r="C3730" s="12">
        <f t="shared" si="659"/>
        <v>0.38408304498269896</v>
      </c>
      <c r="D3730" s="12">
        <f t="shared" si="659"/>
        <v>0.38524590163934425</v>
      </c>
      <c r="E3730" s="12" t="e">
        <f t="shared" si="659"/>
        <v>#VALUE!</v>
      </c>
      <c r="F3730" s="12" t="e">
        <f t="shared" si="659"/>
        <v>#VALUE!</v>
      </c>
      <c r="G3730" s="12" t="e">
        <f t="shared" si="659"/>
        <v>#VALUE!</v>
      </c>
      <c r="H3730" s="12" t="e">
        <f t="shared" si="659"/>
        <v>#VALUE!</v>
      </c>
      <c r="I3730" s="12" t="e">
        <f t="shared" si="659"/>
        <v>#VALUE!</v>
      </c>
      <c r="J3730" s="12">
        <f t="shared" si="659"/>
        <v>0.32228571428571429</v>
      </c>
      <c r="K3730" s="12">
        <f t="shared" si="659"/>
        <v>0.3223234624145786</v>
      </c>
      <c r="L3730" s="12">
        <f t="shared" si="659"/>
        <v>0.32068543451652387</v>
      </c>
    </row>
    <row r="3731" spans="1:13" ht="63">
      <c r="A3731" s="18" t="s">
        <v>23</v>
      </c>
      <c r="B3731" s="19"/>
      <c r="C3731" s="19" t="e">
        <f t="shared" ref="C3731:K3731" si="660">(C3730-B3730)</f>
        <v>#VALUE!</v>
      </c>
      <c r="D3731" s="19">
        <f t="shared" si="660"/>
        <v>1.1628566566452836E-3</v>
      </c>
      <c r="E3731" s="19" t="e">
        <f t="shared" si="660"/>
        <v>#VALUE!</v>
      </c>
      <c r="F3731" s="19" t="e">
        <f t="shared" si="660"/>
        <v>#VALUE!</v>
      </c>
      <c r="G3731" s="19" t="e">
        <f t="shared" si="660"/>
        <v>#VALUE!</v>
      </c>
      <c r="H3731" s="19" t="e">
        <f t="shared" si="660"/>
        <v>#VALUE!</v>
      </c>
      <c r="I3731" s="19" t="e">
        <f t="shared" si="660"/>
        <v>#VALUE!</v>
      </c>
      <c r="J3731" s="19" t="e">
        <f t="shared" si="660"/>
        <v>#VALUE!</v>
      </c>
      <c r="K3731" s="19">
        <f t="shared" si="660"/>
        <v>3.7748128864312225E-5</v>
      </c>
      <c r="L3731" s="19">
        <f>(L3730-K3730)</f>
        <v>-1.638027898054728E-3</v>
      </c>
    </row>
    <row r="3732" spans="1:13" ht="63">
      <c r="A3732" s="18" t="s">
        <v>24</v>
      </c>
      <c r="B3732" s="19"/>
      <c r="C3732" s="19"/>
      <c r="D3732" s="19"/>
      <c r="E3732" s="19"/>
      <c r="F3732" s="19"/>
      <c r="G3732" s="19" t="e">
        <f>G3730-B3730</f>
        <v>#VALUE!</v>
      </c>
      <c r="H3732" s="19" t="e">
        <f t="shared" ref="H3732:K3732" si="661">H3730-C3730</f>
        <v>#VALUE!</v>
      </c>
      <c r="I3732" s="19" t="e">
        <f t="shared" si="661"/>
        <v>#VALUE!</v>
      </c>
      <c r="J3732" s="19" t="e">
        <f t="shared" si="661"/>
        <v>#VALUE!</v>
      </c>
      <c r="K3732" s="19" t="e">
        <f t="shared" si="661"/>
        <v>#VALUE!</v>
      </c>
      <c r="L3732" s="19" t="e">
        <f>L3730-G3730</f>
        <v>#VALUE!</v>
      </c>
    </row>
    <row r="3733" spans="1:13" ht="63">
      <c r="A3733" s="18" t="s">
        <v>25</v>
      </c>
      <c r="B3733" s="19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 t="e">
        <f>L3730-B3730</f>
        <v>#VALUE!</v>
      </c>
    </row>
    <row r="3735" spans="1:13" ht="15.75">
      <c r="A3735" s="21" t="s">
        <v>223</v>
      </c>
      <c r="B3735" s="21"/>
      <c r="C3735" s="21"/>
      <c r="D3735" s="21"/>
      <c r="E3735" s="21"/>
      <c r="F3735" s="21"/>
      <c r="G3735" s="22"/>
      <c r="H3735" s="22"/>
      <c r="I3735" s="22"/>
      <c r="J3735" s="22"/>
      <c r="K3735" s="22"/>
      <c r="L3735" s="22"/>
      <c r="M3735" s="23"/>
    </row>
    <row r="3736" spans="1:13" ht="16.5" thickBot="1">
      <c r="A3736" s="24"/>
      <c r="B3736" s="22"/>
      <c r="C3736" s="22"/>
      <c r="D3736" s="22"/>
      <c r="E3736" s="22"/>
      <c r="F3736" s="22"/>
      <c r="G3736" s="22"/>
      <c r="H3736" s="22"/>
      <c r="I3736" s="22"/>
      <c r="J3736" s="22"/>
      <c r="K3736" s="22"/>
      <c r="L3736" s="22"/>
      <c r="M3736" s="23"/>
    </row>
    <row r="3737" spans="1:13" ht="32.25" thickBot="1">
      <c r="A3737" s="57" t="s">
        <v>27</v>
      </c>
      <c r="B3737" s="4" t="s">
        <v>52</v>
      </c>
      <c r="C3737" s="4" t="s">
        <v>53</v>
      </c>
      <c r="D3737" s="4" t="s">
        <v>54</v>
      </c>
      <c r="E3737" s="4" t="s">
        <v>55</v>
      </c>
      <c r="F3737" s="4" t="s">
        <v>56</v>
      </c>
      <c r="G3737" s="4" t="s">
        <v>57</v>
      </c>
      <c r="H3737" s="4" t="s">
        <v>58</v>
      </c>
      <c r="I3737" s="4" t="s">
        <v>59</v>
      </c>
      <c r="J3737" s="4" t="s">
        <v>60</v>
      </c>
      <c r="K3737" s="4" t="s">
        <v>61</v>
      </c>
      <c r="L3737" s="4" t="s">
        <v>62</v>
      </c>
      <c r="M3737" s="58" t="s">
        <v>28</v>
      </c>
    </row>
    <row r="3738" spans="1:13" ht="16.5" thickBot="1">
      <c r="A3738" s="28" t="s">
        <v>29</v>
      </c>
      <c r="B3738" s="29" t="s">
        <v>47</v>
      </c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30"/>
    </row>
    <row r="3739" spans="1:13" ht="16.5" thickBot="1">
      <c r="A3739" s="28" t="s">
        <v>30</v>
      </c>
      <c r="B3739" s="59" t="s">
        <v>43</v>
      </c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2"/>
    </row>
    <row r="3740" spans="1:13" ht="16.5" thickBot="1">
      <c r="A3740" s="28" t="s">
        <v>31</v>
      </c>
      <c r="B3740" s="59" t="s">
        <v>43</v>
      </c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2"/>
    </row>
    <row r="3741" spans="1:13" ht="16.5" thickBot="1">
      <c r="A3741" s="28" t="s">
        <v>32</v>
      </c>
      <c r="B3741" s="59" t="s">
        <v>43</v>
      </c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2"/>
    </row>
    <row r="3742" spans="1:13" ht="16.5" thickBot="1">
      <c r="A3742" s="28" t="s">
        <v>33</v>
      </c>
      <c r="B3742" s="59" t="s">
        <v>43</v>
      </c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2"/>
    </row>
    <row r="3743" spans="1:13" ht="16.5" thickBot="1">
      <c r="A3743" s="28" t="s">
        <v>34</v>
      </c>
      <c r="B3743" s="59" t="s">
        <v>43</v>
      </c>
      <c r="C3743" s="34">
        <f t="shared" ref="C3743:L3750" si="662">B3712-C3713</f>
        <v>-107</v>
      </c>
      <c r="D3743" s="34">
        <f t="shared" si="662"/>
        <v>-89</v>
      </c>
      <c r="E3743" s="34">
        <f t="shared" si="662"/>
        <v>-71</v>
      </c>
      <c r="F3743" s="34">
        <f t="shared" si="662"/>
        <v>-80</v>
      </c>
      <c r="G3743" s="34">
        <f t="shared" si="662"/>
        <v>-62</v>
      </c>
      <c r="H3743" s="34">
        <f t="shared" si="662"/>
        <v>-66</v>
      </c>
      <c r="I3743" s="34">
        <f t="shared" si="662"/>
        <v>-55</v>
      </c>
      <c r="J3743" s="34">
        <f t="shared" si="662"/>
        <v>-59</v>
      </c>
      <c r="K3743" s="34">
        <f t="shared" si="662"/>
        <v>-58</v>
      </c>
      <c r="L3743" s="34">
        <f t="shared" si="662"/>
        <v>-49</v>
      </c>
      <c r="M3743" s="32">
        <v>-69.599999999999994</v>
      </c>
    </row>
    <row r="3744" spans="1:13" ht="16.5" thickBot="1">
      <c r="A3744" s="28" t="s">
        <v>35</v>
      </c>
      <c r="B3744" s="59" t="s">
        <v>43</v>
      </c>
      <c r="C3744" s="34">
        <f t="shared" si="662"/>
        <v>-4</v>
      </c>
      <c r="D3744" s="34">
        <f t="shared" si="662"/>
        <v>12</v>
      </c>
      <c r="E3744" s="34">
        <f t="shared" si="662"/>
        <v>10</v>
      </c>
      <c r="F3744" s="34">
        <f t="shared" si="662"/>
        <v>8</v>
      </c>
      <c r="G3744" s="34">
        <f t="shared" si="662"/>
        <v>4</v>
      </c>
      <c r="H3744" s="34">
        <f t="shared" si="662"/>
        <v>-1</v>
      </c>
      <c r="I3744" s="34">
        <f t="shared" si="662"/>
        <v>1</v>
      </c>
      <c r="J3744" s="34">
        <f t="shared" si="662"/>
        <v>0</v>
      </c>
      <c r="K3744" s="34">
        <f t="shared" si="662"/>
        <v>1</v>
      </c>
      <c r="L3744" s="34">
        <f t="shared" si="662"/>
        <v>1</v>
      </c>
      <c r="M3744" s="32">
        <v>3.2</v>
      </c>
    </row>
    <row r="3745" spans="1:13" ht="16.5" thickBot="1">
      <c r="A3745" s="28" t="s">
        <v>36</v>
      </c>
      <c r="B3745" s="59" t="s">
        <v>43</v>
      </c>
      <c r="C3745" s="34">
        <f t="shared" si="662"/>
        <v>3</v>
      </c>
      <c r="D3745" s="34">
        <f t="shared" si="662"/>
        <v>0</v>
      </c>
      <c r="E3745" s="34">
        <f t="shared" si="662"/>
        <v>-2</v>
      </c>
      <c r="F3745" s="34">
        <f t="shared" si="662"/>
        <v>5</v>
      </c>
      <c r="G3745" s="34">
        <f t="shared" si="662"/>
        <v>-4</v>
      </c>
      <c r="H3745" s="34">
        <f t="shared" si="662"/>
        <v>-2</v>
      </c>
      <c r="I3745" s="34">
        <f t="shared" si="662"/>
        <v>0</v>
      </c>
      <c r="J3745" s="34">
        <f t="shared" si="662"/>
        <v>-1</v>
      </c>
      <c r="K3745" s="34">
        <f t="shared" si="662"/>
        <v>-7</v>
      </c>
      <c r="L3745" s="34">
        <f t="shared" si="662"/>
        <v>5</v>
      </c>
      <c r="M3745" s="32">
        <v>-0.3</v>
      </c>
    </row>
    <row r="3746" spans="1:13" ht="16.5" thickBot="1">
      <c r="A3746" s="28" t="s">
        <v>37</v>
      </c>
      <c r="B3746" s="59" t="s">
        <v>43</v>
      </c>
      <c r="C3746" s="34">
        <f t="shared" si="662"/>
        <v>13</v>
      </c>
      <c r="D3746" s="34">
        <f t="shared" si="662"/>
        <v>17</v>
      </c>
      <c r="E3746" s="34">
        <f t="shared" si="662"/>
        <v>16</v>
      </c>
      <c r="F3746" s="34">
        <f t="shared" si="662"/>
        <v>37</v>
      </c>
      <c r="G3746" s="34">
        <f t="shared" si="662"/>
        <v>9</v>
      </c>
      <c r="H3746" s="34">
        <f t="shared" si="662"/>
        <v>-7</v>
      </c>
      <c r="I3746" s="34">
        <f t="shared" si="662"/>
        <v>-1</v>
      </c>
      <c r="J3746" s="34">
        <f t="shared" si="662"/>
        <v>-2</v>
      </c>
      <c r="K3746" s="34">
        <f t="shared" si="662"/>
        <v>-4</v>
      </c>
      <c r="L3746" s="34">
        <f t="shared" si="662"/>
        <v>2</v>
      </c>
      <c r="M3746" s="32">
        <v>8</v>
      </c>
    </row>
    <row r="3747" spans="1:13" ht="16.5" thickBot="1">
      <c r="A3747" s="28" t="s">
        <v>38</v>
      </c>
      <c r="B3747" s="59" t="s">
        <v>43</v>
      </c>
      <c r="C3747" s="34">
        <f t="shared" si="662"/>
        <v>29</v>
      </c>
      <c r="D3747" s="34">
        <f t="shared" si="662"/>
        <v>28</v>
      </c>
      <c r="E3747" s="34">
        <f t="shared" si="662"/>
        <v>45</v>
      </c>
      <c r="F3747" s="34">
        <f t="shared" si="662"/>
        <v>31</v>
      </c>
      <c r="G3747" s="34">
        <f t="shared" si="662"/>
        <v>24</v>
      </c>
      <c r="H3747" s="34">
        <f t="shared" si="662"/>
        <v>48</v>
      </c>
      <c r="I3747" s="34">
        <f t="shared" si="662"/>
        <v>50</v>
      </c>
      <c r="J3747" s="34">
        <f t="shared" si="662"/>
        <v>57</v>
      </c>
      <c r="K3747" s="34">
        <f t="shared" si="662"/>
        <v>47</v>
      </c>
      <c r="L3747" s="34">
        <f t="shared" si="662"/>
        <v>40</v>
      </c>
      <c r="M3747" s="32">
        <v>39.9</v>
      </c>
    </row>
    <row r="3748" spans="1:13" ht="16.5" thickBot="1">
      <c r="A3748" s="28" t="s">
        <v>39</v>
      </c>
      <c r="B3748" s="59" t="s">
        <v>43</v>
      </c>
      <c r="C3748" s="34">
        <f t="shared" si="662"/>
        <v>25</v>
      </c>
      <c r="D3748" s="34">
        <f t="shared" si="662"/>
        <v>19</v>
      </c>
      <c r="E3748" s="34">
        <f t="shared" si="662"/>
        <v>11</v>
      </c>
      <c r="F3748" s="34">
        <f t="shared" si="662"/>
        <v>19</v>
      </c>
      <c r="G3748" s="34">
        <f t="shared" si="662"/>
        <v>18</v>
      </c>
      <c r="H3748" s="34">
        <f t="shared" si="662"/>
        <v>13</v>
      </c>
      <c r="I3748" s="34" t="e">
        <f t="shared" si="662"/>
        <v>#VALUE!</v>
      </c>
      <c r="J3748" s="34">
        <f t="shared" si="662"/>
        <v>14</v>
      </c>
      <c r="K3748" s="34" t="e">
        <f t="shared" si="662"/>
        <v>#VALUE!</v>
      </c>
      <c r="L3748" s="34" t="e">
        <f t="shared" si="662"/>
        <v>#VALUE!</v>
      </c>
      <c r="M3748" s="32">
        <v>15</v>
      </c>
    </row>
    <row r="3749" spans="1:13" ht="16.5" thickBot="1">
      <c r="A3749" s="28" t="s">
        <v>40</v>
      </c>
      <c r="B3749" s="59" t="s">
        <v>43</v>
      </c>
      <c r="C3749" s="34">
        <f t="shared" si="662"/>
        <v>18</v>
      </c>
      <c r="D3749" s="34" t="e">
        <f t="shared" si="662"/>
        <v>#VALUE!</v>
      </c>
      <c r="E3749" s="34">
        <f t="shared" si="662"/>
        <v>8</v>
      </c>
      <c r="F3749" s="34">
        <f t="shared" si="662"/>
        <v>11</v>
      </c>
      <c r="G3749" s="34">
        <f t="shared" si="662"/>
        <v>4</v>
      </c>
      <c r="H3749" s="34">
        <f t="shared" si="662"/>
        <v>6</v>
      </c>
      <c r="I3749" s="34">
        <f t="shared" si="662"/>
        <v>11</v>
      </c>
      <c r="J3749" s="34" t="e">
        <f t="shared" si="662"/>
        <v>#VALUE!</v>
      </c>
      <c r="K3749" s="34" t="e">
        <f t="shared" si="662"/>
        <v>#VALUE!</v>
      </c>
      <c r="L3749" s="34" t="e">
        <f t="shared" si="662"/>
        <v>#VALUE!</v>
      </c>
      <c r="M3749" s="32">
        <v>9</v>
      </c>
    </row>
    <row r="3750" spans="1:13" ht="16.5" thickBot="1">
      <c r="A3750" s="33" t="s">
        <v>41</v>
      </c>
      <c r="B3750" s="60" t="s">
        <v>43</v>
      </c>
      <c r="C3750" s="34">
        <f t="shared" si="662"/>
        <v>19</v>
      </c>
      <c r="D3750" s="34" t="e">
        <f t="shared" si="662"/>
        <v>#VALUE!</v>
      </c>
      <c r="E3750" s="34" t="e">
        <f t="shared" si="662"/>
        <v>#VALUE!</v>
      </c>
      <c r="F3750" s="34" t="e">
        <f t="shared" si="662"/>
        <v>#VALUE!</v>
      </c>
      <c r="G3750" s="34" t="e">
        <f t="shared" si="662"/>
        <v>#VALUE!</v>
      </c>
      <c r="H3750" s="34" t="e">
        <f t="shared" si="662"/>
        <v>#VALUE!</v>
      </c>
      <c r="I3750" s="34">
        <f t="shared" si="662"/>
        <v>16</v>
      </c>
      <c r="J3750" s="34" t="e">
        <f t="shared" si="662"/>
        <v>#VALUE!</v>
      </c>
      <c r="K3750" s="34" t="e">
        <f t="shared" si="662"/>
        <v>#VALUE!</v>
      </c>
      <c r="L3750" s="34" t="e">
        <f>K3719-L3720</f>
        <v>#VALUE!</v>
      </c>
      <c r="M3750" s="35">
        <v>10.4</v>
      </c>
    </row>
    <row r="3751" spans="1:13" ht="17.25" thickTop="1" thickBot="1">
      <c r="A3751" s="37" t="s">
        <v>42</v>
      </c>
      <c r="B3751" s="38" t="s">
        <v>43</v>
      </c>
      <c r="C3751" s="39" t="s">
        <v>47</v>
      </c>
      <c r="D3751" s="39" t="s">
        <v>47</v>
      </c>
      <c r="E3751" s="39" t="s">
        <v>47</v>
      </c>
      <c r="F3751" s="39" t="s">
        <v>47</v>
      </c>
      <c r="G3751" s="39" t="e">
        <f t="shared" ref="G3751:L3751" si="663">B3715-G3720</f>
        <v>#VALUE!</v>
      </c>
      <c r="H3751" s="39" t="e">
        <f t="shared" si="663"/>
        <v>#VALUE!</v>
      </c>
      <c r="I3751" s="39">
        <f t="shared" si="663"/>
        <v>87</v>
      </c>
      <c r="J3751" s="39" t="e">
        <f t="shared" si="663"/>
        <v>#VALUE!</v>
      </c>
      <c r="K3751" s="39" t="e">
        <f t="shared" si="663"/>
        <v>#VALUE!</v>
      </c>
      <c r="L3751" s="39" t="e">
        <f t="shared" si="663"/>
        <v>#VALUE!</v>
      </c>
      <c r="M3751" s="40">
        <v>80.833333333333329</v>
      </c>
    </row>
    <row r="3752" spans="1:13" ht="15.75">
      <c r="A3752" s="41"/>
      <c r="B3752" s="42"/>
      <c r="C3752" s="43"/>
      <c r="D3752" s="43"/>
      <c r="E3752" s="43"/>
      <c r="F3752" s="43"/>
      <c r="G3752" s="43"/>
      <c r="H3752" s="44"/>
      <c r="I3752" s="44"/>
      <c r="J3752" s="44"/>
      <c r="K3752" s="44"/>
      <c r="L3752" s="44"/>
      <c r="M3752" s="43"/>
    </row>
    <row r="3753" spans="1:13" ht="15.75">
      <c r="A3753" s="61"/>
      <c r="B3753" s="62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</row>
    <row r="3754" spans="1:13" ht="15.75">
      <c r="A3754" s="21" t="s">
        <v>224</v>
      </c>
      <c r="B3754" s="21"/>
      <c r="C3754" s="21"/>
      <c r="D3754" s="21"/>
      <c r="E3754" s="21"/>
      <c r="F3754" s="21"/>
      <c r="G3754" s="21"/>
      <c r="H3754" s="22"/>
      <c r="I3754" s="22"/>
      <c r="J3754" s="22"/>
      <c r="K3754" s="22"/>
      <c r="L3754" s="22"/>
      <c r="M3754" s="23"/>
    </row>
    <row r="3755" spans="1:13" ht="16.5" thickBot="1">
      <c r="A3755" s="24"/>
      <c r="B3755" s="22"/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  <c r="M3755" s="23"/>
    </row>
    <row r="3756" spans="1:13" ht="32.25" thickBot="1">
      <c r="A3756" s="3" t="s">
        <v>27</v>
      </c>
      <c r="B3756" s="4" t="s">
        <v>52</v>
      </c>
      <c r="C3756" s="4" t="s">
        <v>53</v>
      </c>
      <c r="D3756" s="4" t="s">
        <v>54</v>
      </c>
      <c r="E3756" s="4" t="s">
        <v>55</v>
      </c>
      <c r="F3756" s="4" t="s">
        <v>56</v>
      </c>
      <c r="G3756" s="4" t="s">
        <v>57</v>
      </c>
      <c r="H3756" s="4" t="s">
        <v>58</v>
      </c>
      <c r="I3756" s="4" t="s">
        <v>59</v>
      </c>
      <c r="J3756" s="4" t="s">
        <v>60</v>
      </c>
      <c r="K3756" s="4" t="s">
        <v>61</v>
      </c>
      <c r="L3756" s="4" t="s">
        <v>62</v>
      </c>
      <c r="M3756" s="58" t="s">
        <v>28</v>
      </c>
    </row>
    <row r="3757" spans="1:13" ht="16.5" thickBot="1">
      <c r="A3757" s="28" t="s">
        <v>30</v>
      </c>
      <c r="B3757" s="47" t="s">
        <v>47</v>
      </c>
      <c r="C3757" s="48"/>
      <c r="D3757" s="48"/>
      <c r="E3757" s="48"/>
      <c r="F3757" s="48"/>
      <c r="G3757" s="48"/>
      <c r="H3757" s="48"/>
      <c r="I3757" s="48"/>
      <c r="J3757" s="48"/>
      <c r="K3757" s="48"/>
      <c r="L3757" s="48"/>
      <c r="M3757" s="49"/>
    </row>
    <row r="3758" spans="1:13" ht="16.5" thickBot="1">
      <c r="A3758" s="28" t="s">
        <v>31</v>
      </c>
      <c r="B3758" s="47" t="s">
        <v>47</v>
      </c>
      <c r="C3758" s="48"/>
      <c r="D3758" s="48"/>
      <c r="E3758" s="48"/>
      <c r="F3758" s="48"/>
      <c r="G3758" s="48"/>
      <c r="H3758" s="48"/>
      <c r="I3758" s="48"/>
      <c r="J3758" s="48"/>
      <c r="K3758" s="48"/>
      <c r="L3758" s="48"/>
      <c r="M3758" s="49"/>
    </row>
    <row r="3759" spans="1:13" ht="16.5" thickBot="1">
      <c r="A3759" s="28" t="s">
        <v>32</v>
      </c>
      <c r="B3759" s="47" t="s">
        <v>47</v>
      </c>
      <c r="C3759" s="48"/>
      <c r="D3759" s="48"/>
      <c r="E3759" s="48"/>
      <c r="F3759" s="48"/>
      <c r="G3759" s="48"/>
      <c r="H3759" s="48"/>
      <c r="I3759" s="48"/>
      <c r="J3759" s="48"/>
      <c r="K3759" s="48"/>
      <c r="L3759" s="48"/>
      <c r="M3759" s="49"/>
    </row>
    <row r="3760" spans="1:13" ht="16.5" thickBot="1">
      <c r="A3760" s="28" t="s">
        <v>33</v>
      </c>
      <c r="B3760" s="47" t="s">
        <v>47</v>
      </c>
      <c r="C3760" s="48"/>
      <c r="D3760" s="48"/>
      <c r="E3760" s="48"/>
      <c r="F3760" s="48"/>
      <c r="G3760" s="48"/>
      <c r="H3760" s="48"/>
      <c r="I3760" s="48"/>
      <c r="J3760" s="48"/>
      <c r="K3760" s="48"/>
      <c r="L3760" s="48"/>
      <c r="M3760" s="49"/>
    </row>
    <row r="3761" spans="1:13" ht="16.5" thickBot="1">
      <c r="A3761" s="28" t="s">
        <v>34</v>
      </c>
      <c r="B3761" s="47" t="s">
        <v>47</v>
      </c>
      <c r="C3761" s="48"/>
      <c r="D3761" s="48"/>
      <c r="E3761" s="48"/>
      <c r="F3761" s="48"/>
      <c r="G3761" s="48"/>
      <c r="H3761" s="48"/>
      <c r="I3761" s="48"/>
      <c r="J3761" s="48"/>
      <c r="K3761" s="48"/>
      <c r="L3761" s="48"/>
      <c r="M3761" s="49"/>
    </row>
    <row r="3762" spans="1:13" ht="16.5" thickBot="1">
      <c r="A3762" s="28" t="s">
        <v>35</v>
      </c>
      <c r="B3762" s="47" t="s">
        <v>47</v>
      </c>
      <c r="C3762" s="48">
        <f t="shared" ref="C3762:L3768" si="664">(B3713-C3714)/B3713</f>
        <v>-4.8192771084337352E-2</v>
      </c>
      <c r="D3762" s="48">
        <f t="shared" si="664"/>
        <v>0.11214953271028037</v>
      </c>
      <c r="E3762" s="48">
        <f t="shared" si="664"/>
        <v>0.11235955056179775</v>
      </c>
      <c r="F3762" s="48">
        <f t="shared" si="664"/>
        <v>0.11267605633802817</v>
      </c>
      <c r="G3762" s="48">
        <f t="shared" si="664"/>
        <v>0.05</v>
      </c>
      <c r="H3762" s="48">
        <f t="shared" si="664"/>
        <v>-1.6129032258064516E-2</v>
      </c>
      <c r="I3762" s="48">
        <f t="shared" si="664"/>
        <v>1.5151515151515152E-2</v>
      </c>
      <c r="J3762" s="48">
        <f t="shared" si="664"/>
        <v>0</v>
      </c>
      <c r="K3762" s="48">
        <f t="shared" si="664"/>
        <v>1.6949152542372881E-2</v>
      </c>
      <c r="L3762" s="48">
        <f t="shared" si="664"/>
        <v>1.7241379310344827E-2</v>
      </c>
      <c r="M3762" s="49">
        <v>3.7220538327193728E-2</v>
      </c>
    </row>
    <row r="3763" spans="1:13" ht="16.5" thickBot="1">
      <c r="A3763" s="28" t="s">
        <v>36</v>
      </c>
      <c r="B3763" s="47" t="s">
        <v>47</v>
      </c>
      <c r="C3763" s="48">
        <f t="shared" si="664"/>
        <v>3.0303030303030304E-2</v>
      </c>
      <c r="D3763" s="48">
        <f t="shared" si="664"/>
        <v>0</v>
      </c>
      <c r="E3763" s="48">
        <f t="shared" si="664"/>
        <v>-2.1052631578947368E-2</v>
      </c>
      <c r="F3763" s="48">
        <f t="shared" si="664"/>
        <v>6.3291139240506333E-2</v>
      </c>
      <c r="G3763" s="48">
        <f t="shared" si="664"/>
        <v>-6.3492063492063489E-2</v>
      </c>
      <c r="H3763" s="48">
        <f t="shared" si="664"/>
        <v>-2.6315789473684209E-2</v>
      </c>
      <c r="I3763" s="48">
        <f t="shared" si="664"/>
        <v>0</v>
      </c>
      <c r="J3763" s="48">
        <f t="shared" si="664"/>
        <v>-1.5384615384615385E-2</v>
      </c>
      <c r="K3763" s="48">
        <f t="shared" si="664"/>
        <v>-0.12727272727272726</v>
      </c>
      <c r="L3763" s="48">
        <f t="shared" si="664"/>
        <v>8.6206896551724144E-2</v>
      </c>
      <c r="M3763" s="49">
        <v>-7.3716761106776942E-3</v>
      </c>
    </row>
    <row r="3764" spans="1:13" ht="16.5" thickBot="1">
      <c r="A3764" s="28" t="s">
        <v>37</v>
      </c>
      <c r="B3764" s="47" t="s">
        <v>47</v>
      </c>
      <c r="C3764" s="48">
        <f t="shared" si="664"/>
        <v>0.17105263157894737</v>
      </c>
      <c r="D3764" s="48">
        <f t="shared" si="664"/>
        <v>0.17708333333333334</v>
      </c>
      <c r="E3764" s="48">
        <f t="shared" si="664"/>
        <v>0.18390804597701149</v>
      </c>
      <c r="F3764" s="48">
        <f t="shared" si="664"/>
        <v>0.38144329896907214</v>
      </c>
      <c r="G3764" s="48">
        <f t="shared" si="664"/>
        <v>0.12162162162162163</v>
      </c>
      <c r="H3764" s="48">
        <f t="shared" si="664"/>
        <v>-0.1044776119402985</v>
      </c>
      <c r="I3764" s="48">
        <f t="shared" si="664"/>
        <v>-1.282051282051282E-2</v>
      </c>
      <c r="J3764" s="48">
        <f t="shared" si="664"/>
        <v>-3.1746031746031744E-2</v>
      </c>
      <c r="K3764" s="48">
        <f t="shared" si="664"/>
        <v>-6.0606060606060608E-2</v>
      </c>
      <c r="L3764" s="48">
        <f t="shared" si="664"/>
        <v>3.2258064516129031E-2</v>
      </c>
      <c r="M3764" s="49">
        <v>8.5771677888321143E-2</v>
      </c>
    </row>
    <row r="3765" spans="1:13" ht="16.5" thickBot="1">
      <c r="A3765" s="28" t="s">
        <v>38</v>
      </c>
      <c r="B3765" s="47" t="s">
        <v>47</v>
      </c>
      <c r="C3765" s="48">
        <f t="shared" si="664"/>
        <v>0.40277777777777779</v>
      </c>
      <c r="D3765" s="48">
        <f t="shared" si="664"/>
        <v>0.44444444444444442</v>
      </c>
      <c r="E3765" s="48">
        <f t="shared" si="664"/>
        <v>0.569620253164557</v>
      </c>
      <c r="F3765" s="48">
        <f t="shared" si="664"/>
        <v>0.43661971830985913</v>
      </c>
      <c r="G3765" s="48">
        <f t="shared" si="664"/>
        <v>0.4</v>
      </c>
      <c r="H3765" s="48">
        <f t="shared" si="664"/>
        <v>0.7384615384615385</v>
      </c>
      <c r="I3765" s="48">
        <f t="shared" si="664"/>
        <v>0.67567567567567566</v>
      </c>
      <c r="J3765" s="48">
        <f t="shared" si="664"/>
        <v>0.72151898734177211</v>
      </c>
      <c r="K3765" s="48">
        <f t="shared" si="664"/>
        <v>0.72307692307692306</v>
      </c>
      <c r="L3765" s="48">
        <f t="shared" si="664"/>
        <v>0.5714285714285714</v>
      </c>
      <c r="M3765" s="49">
        <v>0.56836238896811186</v>
      </c>
    </row>
    <row r="3766" spans="1:13" ht="16.5" thickBot="1">
      <c r="A3766" s="28" t="s">
        <v>39</v>
      </c>
      <c r="B3766" s="47" t="s">
        <v>47</v>
      </c>
      <c r="C3766" s="48">
        <f t="shared" si="664"/>
        <v>0.47169811320754718</v>
      </c>
      <c r="D3766" s="48">
        <f t="shared" si="664"/>
        <v>0.44186046511627908</v>
      </c>
      <c r="E3766" s="48">
        <f t="shared" si="664"/>
        <v>0.31428571428571428</v>
      </c>
      <c r="F3766" s="48">
        <f t="shared" si="664"/>
        <v>0.55882352941176472</v>
      </c>
      <c r="G3766" s="48">
        <f t="shared" si="664"/>
        <v>0.45</v>
      </c>
      <c r="H3766" s="48">
        <f t="shared" si="664"/>
        <v>0.3611111111111111</v>
      </c>
      <c r="I3766" s="48" t="e">
        <f t="shared" si="664"/>
        <v>#VALUE!</v>
      </c>
      <c r="J3766" s="48">
        <f t="shared" si="664"/>
        <v>0.58333333333333337</v>
      </c>
      <c r="K3766" s="48" t="e">
        <f t="shared" si="664"/>
        <v>#VALUE!</v>
      </c>
      <c r="L3766" s="48" t="e">
        <f t="shared" si="664"/>
        <v>#VALUE!</v>
      </c>
      <c r="M3766" s="49">
        <v>0.4788064138123504</v>
      </c>
    </row>
    <row r="3767" spans="1:13" ht="16.5" thickBot="1">
      <c r="A3767" s="28" t="s">
        <v>40</v>
      </c>
      <c r="B3767" s="47" t="s">
        <v>47</v>
      </c>
      <c r="C3767" s="48">
        <f t="shared" si="664"/>
        <v>0.47368421052631576</v>
      </c>
      <c r="D3767" s="48" t="e">
        <f t="shared" si="664"/>
        <v>#VALUE!</v>
      </c>
      <c r="E3767" s="48">
        <f t="shared" si="664"/>
        <v>0.33333333333333331</v>
      </c>
      <c r="F3767" s="48">
        <f t="shared" si="664"/>
        <v>0.45833333333333331</v>
      </c>
      <c r="G3767" s="48">
        <f t="shared" si="664"/>
        <v>0.26666666666666666</v>
      </c>
      <c r="H3767" s="48">
        <f t="shared" si="664"/>
        <v>0.27272727272727271</v>
      </c>
      <c r="I3767" s="48">
        <f t="shared" si="664"/>
        <v>0.47826086956521741</v>
      </c>
      <c r="J3767" s="48" t="e">
        <f t="shared" si="664"/>
        <v>#VALUE!</v>
      </c>
      <c r="K3767" s="48" t="e">
        <f t="shared" si="664"/>
        <v>#VALUE!</v>
      </c>
      <c r="L3767" s="48" t="e">
        <f t="shared" si="664"/>
        <v>#VALUE!</v>
      </c>
      <c r="M3767" s="49">
        <v>0.43778469559934097</v>
      </c>
    </row>
    <row r="3768" spans="1:13" ht="16.5" thickBot="1">
      <c r="A3768" s="33" t="s">
        <v>41</v>
      </c>
      <c r="B3768" s="47" t="s">
        <v>47</v>
      </c>
      <c r="C3768" s="48">
        <f t="shared" si="664"/>
        <v>1</v>
      </c>
      <c r="D3768" s="48" t="e">
        <f t="shared" si="664"/>
        <v>#VALUE!</v>
      </c>
      <c r="E3768" s="48" t="e">
        <f t="shared" si="664"/>
        <v>#VALUE!</v>
      </c>
      <c r="F3768" s="48" t="e">
        <f t="shared" si="664"/>
        <v>#VALUE!</v>
      </c>
      <c r="G3768" s="48" t="e">
        <f t="shared" si="664"/>
        <v>#VALUE!</v>
      </c>
      <c r="H3768" s="48" t="e">
        <f t="shared" si="664"/>
        <v>#VALUE!</v>
      </c>
      <c r="I3768" s="48">
        <f t="shared" si="664"/>
        <v>1</v>
      </c>
      <c r="J3768" s="48" t="e">
        <f t="shared" si="664"/>
        <v>#VALUE!</v>
      </c>
      <c r="K3768" s="48" t="e">
        <f t="shared" si="664"/>
        <v>#VALUE!</v>
      </c>
      <c r="L3768" s="48" t="e">
        <f>(K3719-L3720)/K3719</f>
        <v>#VALUE!</v>
      </c>
      <c r="M3768" s="49">
        <v>0.79934149184149184</v>
      </c>
    </row>
    <row r="3769" spans="1:13" ht="17.25" thickTop="1" thickBot="1">
      <c r="A3769" s="64" t="s">
        <v>42</v>
      </c>
      <c r="B3769" s="51"/>
      <c r="C3769" s="51"/>
      <c r="D3769" s="51"/>
      <c r="E3769" s="51"/>
      <c r="F3769" s="51"/>
      <c r="G3769" s="51" t="e">
        <f t="shared" ref="G3769:L3769" si="665">(B3715-G3720)/B3715</f>
        <v>#VALUE!</v>
      </c>
      <c r="H3769" s="51" t="e">
        <f t="shared" si="665"/>
        <v>#VALUE!</v>
      </c>
      <c r="I3769" s="51">
        <f t="shared" si="665"/>
        <v>1</v>
      </c>
      <c r="J3769" s="51" t="e">
        <f t="shared" si="665"/>
        <v>#VALUE!</v>
      </c>
      <c r="K3769" s="51" t="e">
        <f t="shared" si="665"/>
        <v>#VALUE!</v>
      </c>
      <c r="L3769" s="51" t="e">
        <f t="shared" si="665"/>
        <v>#VALUE!</v>
      </c>
      <c r="M3769" s="49">
        <v>0.9756326157751275</v>
      </c>
    </row>
    <row r="3770" spans="1:13" ht="32.25" thickBot="1">
      <c r="A3770" s="64" t="s">
        <v>67</v>
      </c>
      <c r="B3770" s="53"/>
      <c r="C3770" s="53"/>
      <c r="D3770" s="53"/>
      <c r="E3770" s="53"/>
      <c r="F3770" s="53"/>
      <c r="G3770" s="53"/>
      <c r="H3770" s="53"/>
      <c r="I3770" s="53"/>
      <c r="J3770" s="54"/>
      <c r="K3770" s="54" t="e">
        <f>AVERAGE(G3769:K3769)</f>
        <v>#VALUE!</v>
      </c>
      <c r="L3770" s="54" t="e">
        <f>AVERAGE(H3769:L3769)</f>
        <v>#VALUE!</v>
      </c>
      <c r="M3770" s="54"/>
    </row>
    <row r="3772" spans="1:13" ht="15.75">
      <c r="A3772" s="1" t="s">
        <v>225</v>
      </c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</row>
    <row r="3773" spans="1:13" ht="16.5" thickBot="1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</row>
    <row r="3774" spans="1:13" ht="16.5" thickBot="1">
      <c r="A3774" s="3"/>
      <c r="B3774" s="4" t="s">
        <v>1</v>
      </c>
      <c r="C3774" s="4" t="s">
        <v>2</v>
      </c>
      <c r="D3774" s="4" t="s">
        <v>3</v>
      </c>
      <c r="E3774" s="4" t="s">
        <v>4</v>
      </c>
      <c r="F3774" s="4" t="s">
        <v>5</v>
      </c>
      <c r="G3774" s="4" t="s">
        <v>6</v>
      </c>
      <c r="H3774" s="4" t="s">
        <v>7</v>
      </c>
      <c r="I3774" s="4" t="s">
        <v>8</v>
      </c>
      <c r="J3774" s="4" t="s">
        <v>9</v>
      </c>
      <c r="K3774" s="4" t="s">
        <v>10</v>
      </c>
      <c r="L3774" s="4" t="s">
        <v>11</v>
      </c>
    </row>
    <row r="3775" spans="1:13" ht="16.5" thickBot="1">
      <c r="A3775" s="5" t="s">
        <v>12</v>
      </c>
      <c r="B3775" s="6" t="s">
        <v>243</v>
      </c>
      <c r="C3775" s="6" t="s">
        <v>243</v>
      </c>
      <c r="E3775" s="6" t="s">
        <v>243</v>
      </c>
      <c r="F3775" s="6"/>
      <c r="G3775" s="8"/>
      <c r="H3775" s="8"/>
      <c r="I3775" s="8"/>
      <c r="J3775" s="8"/>
      <c r="K3775" s="8"/>
      <c r="L3775" s="65"/>
    </row>
    <row r="3776" spans="1:13" ht="16.5" thickBot="1">
      <c r="A3776" s="5">
        <v>1</v>
      </c>
      <c r="B3776" s="6" t="s">
        <v>243</v>
      </c>
      <c r="C3776" s="6" t="s">
        <v>243</v>
      </c>
      <c r="D3776" s="6" t="s">
        <v>243</v>
      </c>
      <c r="E3776" s="6" t="s">
        <v>243</v>
      </c>
      <c r="F3776" s="6" t="s">
        <v>243</v>
      </c>
      <c r="G3776" s="6" t="s">
        <v>243</v>
      </c>
      <c r="H3776" s="6" t="s">
        <v>243</v>
      </c>
    </row>
    <row r="3777" spans="1:12" ht="16.5" thickBot="1">
      <c r="A3777" s="5">
        <v>2</v>
      </c>
      <c r="B3777" s="6" t="s">
        <v>243</v>
      </c>
      <c r="C3777" s="6" t="s">
        <v>243</v>
      </c>
      <c r="D3777" s="6" t="s">
        <v>243</v>
      </c>
      <c r="E3777" s="6" t="s">
        <v>243</v>
      </c>
      <c r="F3777" s="6" t="s">
        <v>243</v>
      </c>
      <c r="G3777" s="6" t="s">
        <v>243</v>
      </c>
      <c r="H3777" s="6" t="s">
        <v>243</v>
      </c>
    </row>
    <row r="3778" spans="1:12" ht="16.5" thickBot="1">
      <c r="A3778" s="5">
        <v>3</v>
      </c>
      <c r="B3778" s="6" t="s">
        <v>243</v>
      </c>
      <c r="C3778" s="6" t="s">
        <v>243</v>
      </c>
      <c r="D3778" s="6" t="s">
        <v>243</v>
      </c>
      <c r="E3778" s="6" t="s">
        <v>243</v>
      </c>
      <c r="F3778" s="6" t="s">
        <v>243</v>
      </c>
      <c r="G3778" s="6" t="s">
        <v>243</v>
      </c>
      <c r="H3778" s="6" t="s">
        <v>243</v>
      </c>
    </row>
    <row r="3779" spans="1:12" ht="16.5" thickBot="1">
      <c r="A3779" s="5">
        <v>4</v>
      </c>
      <c r="B3779" s="6">
        <v>30</v>
      </c>
      <c r="C3779" s="6">
        <v>32</v>
      </c>
      <c r="D3779" s="6">
        <v>19</v>
      </c>
      <c r="E3779" s="6">
        <v>35</v>
      </c>
      <c r="F3779" s="6">
        <v>29</v>
      </c>
      <c r="G3779" s="6">
        <v>29</v>
      </c>
      <c r="H3779" s="6">
        <v>28</v>
      </c>
      <c r="I3779" s="6">
        <v>22</v>
      </c>
      <c r="J3779" s="6">
        <v>27</v>
      </c>
      <c r="K3779" s="6" t="s">
        <v>243</v>
      </c>
    </row>
    <row r="3780" spans="1:12" ht="16.5" thickBot="1">
      <c r="A3780" s="5">
        <v>5</v>
      </c>
      <c r="B3780" s="6">
        <v>26</v>
      </c>
      <c r="C3780" s="6">
        <v>28</v>
      </c>
      <c r="D3780" s="6">
        <v>39</v>
      </c>
      <c r="E3780" s="6">
        <v>21</v>
      </c>
      <c r="F3780" s="6">
        <v>36</v>
      </c>
      <c r="G3780" s="6">
        <v>37</v>
      </c>
      <c r="H3780" s="6">
        <v>26</v>
      </c>
      <c r="I3780" s="6">
        <v>20</v>
      </c>
      <c r="J3780" s="6">
        <v>28</v>
      </c>
      <c r="K3780" s="6">
        <v>20</v>
      </c>
    </row>
    <row r="3781" spans="1:12" ht="16.5" thickBot="1">
      <c r="A3781" s="5">
        <v>6</v>
      </c>
      <c r="B3781" s="6">
        <v>46</v>
      </c>
      <c r="C3781" s="6">
        <v>24</v>
      </c>
      <c r="D3781" s="6">
        <v>36</v>
      </c>
      <c r="E3781" s="6">
        <v>39</v>
      </c>
      <c r="F3781" s="6">
        <v>27</v>
      </c>
      <c r="G3781" s="6">
        <v>31</v>
      </c>
      <c r="H3781" s="6">
        <v>34</v>
      </c>
      <c r="I3781" s="6">
        <v>15</v>
      </c>
      <c r="J3781" s="6">
        <v>25</v>
      </c>
      <c r="K3781" s="6">
        <v>25</v>
      </c>
      <c r="L3781" s="6">
        <v>17</v>
      </c>
    </row>
    <row r="3782" spans="1:12" ht="16.5" thickBot="1">
      <c r="A3782" s="5">
        <v>7</v>
      </c>
      <c r="B3782" s="6">
        <v>44</v>
      </c>
      <c r="C3782" s="6">
        <v>47</v>
      </c>
      <c r="D3782" s="6">
        <v>20</v>
      </c>
      <c r="E3782" s="6">
        <v>37</v>
      </c>
      <c r="F3782" s="6">
        <v>37</v>
      </c>
      <c r="G3782" s="6">
        <v>26</v>
      </c>
      <c r="H3782" s="6">
        <v>28</v>
      </c>
      <c r="I3782" s="6">
        <v>24</v>
      </c>
      <c r="J3782" s="6">
        <v>15</v>
      </c>
      <c r="K3782" s="6">
        <v>20</v>
      </c>
      <c r="L3782" s="6">
        <v>20</v>
      </c>
    </row>
    <row r="3783" spans="1:12" ht="16.5" thickBot="1">
      <c r="A3783" s="5">
        <v>8</v>
      </c>
      <c r="B3783" s="6">
        <v>34</v>
      </c>
      <c r="C3783" s="6">
        <v>29</v>
      </c>
      <c r="D3783" s="6">
        <v>40</v>
      </c>
      <c r="E3783" s="6">
        <v>16</v>
      </c>
      <c r="F3783" s="6">
        <v>38</v>
      </c>
      <c r="G3783" s="6">
        <v>38</v>
      </c>
      <c r="H3783" s="6">
        <v>25</v>
      </c>
      <c r="I3783" s="6">
        <v>24</v>
      </c>
      <c r="J3783" s="6">
        <v>15</v>
      </c>
      <c r="K3783" s="6" t="s">
        <v>243</v>
      </c>
      <c r="L3783" s="6">
        <v>19</v>
      </c>
    </row>
    <row r="3784" spans="1:12" ht="16.5" thickBot="1">
      <c r="A3784" s="5">
        <v>9</v>
      </c>
      <c r="B3784" s="6">
        <v>15</v>
      </c>
      <c r="C3784" s="6">
        <v>27</v>
      </c>
      <c r="D3784" s="6">
        <v>25</v>
      </c>
      <c r="E3784" s="6">
        <v>22</v>
      </c>
      <c r="F3784" s="6">
        <v>9</v>
      </c>
      <c r="G3784" s="6">
        <v>15</v>
      </c>
      <c r="H3784" s="6">
        <v>24</v>
      </c>
      <c r="I3784" s="6" t="s">
        <v>243</v>
      </c>
      <c r="J3784" s="6" t="s">
        <v>243</v>
      </c>
      <c r="K3784" s="6" t="s">
        <v>243</v>
      </c>
    </row>
    <row r="3785" spans="1:12" ht="16.5" thickBot="1">
      <c r="A3785" s="5">
        <v>10</v>
      </c>
      <c r="B3785" s="6">
        <v>13</v>
      </c>
      <c r="C3785" s="6">
        <v>17</v>
      </c>
      <c r="D3785" s="6">
        <v>20</v>
      </c>
      <c r="E3785" s="6">
        <v>17</v>
      </c>
      <c r="F3785" s="6">
        <v>15</v>
      </c>
      <c r="G3785" s="6" t="s">
        <v>243</v>
      </c>
      <c r="H3785" s="6" t="s">
        <v>243</v>
      </c>
      <c r="I3785" s="6" t="s">
        <v>243</v>
      </c>
      <c r="J3785" s="6" t="s">
        <v>243</v>
      </c>
      <c r="K3785" s="6" t="s">
        <v>243</v>
      </c>
      <c r="L3785" s="6" t="s">
        <v>243</v>
      </c>
    </row>
    <row r="3786" spans="1:12" ht="16.5" thickBot="1">
      <c r="A3786" s="5">
        <v>11</v>
      </c>
      <c r="B3786" s="6" t="s">
        <v>243</v>
      </c>
      <c r="C3786" s="6">
        <v>11</v>
      </c>
      <c r="D3786" s="6" t="s">
        <v>243</v>
      </c>
      <c r="E3786" s="6" t="s">
        <v>243</v>
      </c>
      <c r="F3786" s="6" t="s">
        <v>243</v>
      </c>
      <c r="G3786" s="6">
        <v>10</v>
      </c>
      <c r="I3786" s="6" t="s">
        <v>243</v>
      </c>
      <c r="J3786" s="6" t="s">
        <v>243</v>
      </c>
      <c r="K3786" s="6" t="s">
        <v>243</v>
      </c>
    </row>
    <row r="3787" spans="1:12" ht="16.5" thickBot="1">
      <c r="A3787" s="5">
        <v>12</v>
      </c>
      <c r="B3787" s="6" t="s">
        <v>243</v>
      </c>
      <c r="C3787" s="6" t="s">
        <v>243</v>
      </c>
      <c r="D3787" s="6" t="s">
        <v>243</v>
      </c>
      <c r="E3787" s="6" t="s">
        <v>243</v>
      </c>
      <c r="F3787" s="6" t="s">
        <v>243</v>
      </c>
      <c r="G3787" s="6" t="s">
        <v>243</v>
      </c>
      <c r="I3787" s="6" t="s">
        <v>243</v>
      </c>
    </row>
    <row r="3788" spans="1:12" ht="16.5" thickBot="1">
      <c r="A3788" s="5" t="s">
        <v>13</v>
      </c>
      <c r="B3788" s="6"/>
      <c r="C3788" s="6"/>
      <c r="D3788" s="6"/>
      <c r="E3788" s="6"/>
      <c r="F3788" s="55"/>
      <c r="G3788" s="8"/>
      <c r="H3788" s="8"/>
      <c r="I3788" s="8"/>
      <c r="J3788" s="8"/>
      <c r="K3788" s="8"/>
      <c r="L3788" s="9"/>
    </row>
    <row r="3789" spans="1:12" ht="32.25" thickBot="1">
      <c r="A3789" s="10" t="s">
        <v>14</v>
      </c>
      <c r="B3789" s="11">
        <v>233</v>
      </c>
      <c r="C3789" s="11">
        <v>231</v>
      </c>
      <c r="D3789" s="11">
        <v>223</v>
      </c>
      <c r="E3789" s="11">
        <v>222</v>
      </c>
      <c r="F3789" s="11">
        <v>212</v>
      </c>
      <c r="G3789" s="11">
        <v>209</v>
      </c>
      <c r="H3789" s="11">
        <v>183</v>
      </c>
      <c r="I3789" s="11">
        <v>116</v>
      </c>
      <c r="J3789" s="11">
        <v>125</v>
      </c>
      <c r="K3789" s="11">
        <v>84</v>
      </c>
      <c r="L3789" s="6" t="s">
        <v>243</v>
      </c>
    </row>
    <row r="3790" spans="1:12" ht="48" thickBot="1">
      <c r="A3790" s="10" t="s">
        <v>15</v>
      </c>
      <c r="B3790" s="56"/>
      <c r="C3790" s="12">
        <f t="shared" ref="C3790:L3790" si="666">((C3789-B3789)/B3789)</f>
        <v>-8.5836909871244635E-3</v>
      </c>
      <c r="D3790" s="12">
        <f t="shared" si="666"/>
        <v>-3.4632034632034632E-2</v>
      </c>
      <c r="E3790" s="12">
        <f t="shared" si="666"/>
        <v>-4.4843049327354259E-3</v>
      </c>
      <c r="F3790" s="12">
        <f t="shared" si="666"/>
        <v>-4.5045045045045043E-2</v>
      </c>
      <c r="G3790" s="12">
        <f t="shared" si="666"/>
        <v>-1.4150943396226415E-2</v>
      </c>
      <c r="H3790" s="12">
        <f t="shared" si="666"/>
        <v>-0.12440191387559808</v>
      </c>
      <c r="I3790" s="12">
        <f t="shared" si="666"/>
        <v>-0.36612021857923499</v>
      </c>
      <c r="J3790" s="12">
        <f t="shared" si="666"/>
        <v>7.7586206896551727E-2</v>
      </c>
      <c r="K3790" s="12">
        <f t="shared" si="666"/>
        <v>-0.32800000000000001</v>
      </c>
      <c r="L3790" s="12" t="e">
        <f t="shared" si="666"/>
        <v>#VALUE!</v>
      </c>
    </row>
    <row r="3791" spans="1:12" ht="48" thickBot="1">
      <c r="A3791" s="10" t="s">
        <v>16</v>
      </c>
      <c r="B3791" s="12"/>
      <c r="C3791" s="12"/>
      <c r="D3791" s="12"/>
      <c r="E3791" s="12"/>
      <c r="F3791" s="13"/>
      <c r="G3791" s="13">
        <f t="shared" ref="G3791:L3791" si="667">(G3789-B3789)/B3789</f>
        <v>-0.10300429184549356</v>
      </c>
      <c r="H3791" s="13">
        <f t="shared" si="667"/>
        <v>-0.20779220779220781</v>
      </c>
      <c r="I3791" s="13">
        <f t="shared" si="667"/>
        <v>-0.47982062780269058</v>
      </c>
      <c r="J3791" s="13">
        <f t="shared" si="667"/>
        <v>-0.43693693693693691</v>
      </c>
      <c r="K3791" s="13">
        <f t="shared" si="667"/>
        <v>-0.60377358490566035</v>
      </c>
      <c r="L3791" s="13" t="e">
        <f t="shared" si="667"/>
        <v>#VALUE!</v>
      </c>
    </row>
    <row r="3792" spans="1:12" ht="48" thickBot="1">
      <c r="A3792" s="10" t="s">
        <v>17</v>
      </c>
      <c r="B3792" s="12"/>
      <c r="C3792" s="12"/>
      <c r="D3792" s="12"/>
      <c r="E3792" s="12"/>
      <c r="F3792" s="12"/>
      <c r="G3792" s="12"/>
      <c r="H3792" s="12"/>
      <c r="I3792" s="12"/>
      <c r="J3792" s="12"/>
      <c r="K3792" s="13"/>
      <c r="L3792" s="13" t="e">
        <f>(L3789-B3789)/B3789</f>
        <v>#VALUE!</v>
      </c>
    </row>
    <row r="3793" spans="1:13" ht="32.25" thickBot="1">
      <c r="A3793" s="10" t="s">
        <v>18</v>
      </c>
      <c r="B3793" s="70">
        <v>527</v>
      </c>
      <c r="C3793" s="70">
        <v>506</v>
      </c>
      <c r="D3793" s="70">
        <v>466</v>
      </c>
      <c r="E3793" s="70">
        <v>457</v>
      </c>
      <c r="F3793" s="70">
        <v>486</v>
      </c>
      <c r="G3793">
        <v>442</v>
      </c>
      <c r="H3793">
        <v>459</v>
      </c>
      <c r="I3793">
        <v>425</v>
      </c>
      <c r="J3793">
        <v>455</v>
      </c>
      <c r="K3793">
        <v>390</v>
      </c>
      <c r="L3793">
        <v>378</v>
      </c>
    </row>
    <row r="3794" spans="1:13" ht="63.75" thickBot="1">
      <c r="A3794" s="10" t="s">
        <v>19</v>
      </c>
      <c r="B3794" s="16"/>
      <c r="C3794" s="12">
        <f t="shared" ref="C3794:L3794" si="668">(C3793-B3793)/B3793</f>
        <v>-3.9848197343453511E-2</v>
      </c>
      <c r="D3794" s="12">
        <f t="shared" si="668"/>
        <v>-7.9051383399209488E-2</v>
      </c>
      <c r="E3794" s="12">
        <f t="shared" si="668"/>
        <v>-1.9313304721030045E-2</v>
      </c>
      <c r="F3794" s="12">
        <f t="shared" si="668"/>
        <v>6.3457330415754923E-2</v>
      </c>
      <c r="G3794" s="12">
        <f t="shared" si="668"/>
        <v>-9.0534979423868317E-2</v>
      </c>
      <c r="H3794" s="12">
        <f t="shared" si="668"/>
        <v>3.8461538461538464E-2</v>
      </c>
      <c r="I3794" s="12">
        <f t="shared" si="668"/>
        <v>-7.407407407407407E-2</v>
      </c>
      <c r="J3794" s="12">
        <f t="shared" si="668"/>
        <v>7.0588235294117646E-2</v>
      </c>
      <c r="K3794" s="12">
        <f t="shared" si="668"/>
        <v>-0.14285714285714285</v>
      </c>
      <c r="L3794" s="12">
        <f t="shared" si="668"/>
        <v>-3.0769230769230771E-2</v>
      </c>
    </row>
    <row r="3795" spans="1:13" ht="63.75" thickBot="1">
      <c r="A3795" s="10" t="s">
        <v>20</v>
      </c>
      <c r="B3795" s="16"/>
      <c r="C3795" s="17"/>
      <c r="D3795" s="17"/>
      <c r="E3795" s="17"/>
      <c r="F3795" s="17"/>
      <c r="G3795" s="12">
        <f t="shared" ref="G3795:L3795" si="669">(G3793-B3793)/B3793</f>
        <v>-0.16129032258064516</v>
      </c>
      <c r="H3795" s="12">
        <f t="shared" si="669"/>
        <v>-9.2885375494071151E-2</v>
      </c>
      <c r="I3795" s="12">
        <f t="shared" si="669"/>
        <v>-8.7982832618025753E-2</v>
      </c>
      <c r="J3795" s="12">
        <f t="shared" si="669"/>
        <v>-4.3763676148796497E-3</v>
      </c>
      <c r="K3795" s="12">
        <f t="shared" si="669"/>
        <v>-0.19753086419753085</v>
      </c>
      <c r="L3795" s="12">
        <f t="shared" si="669"/>
        <v>-0.14479638009049775</v>
      </c>
    </row>
    <row r="3796" spans="1:13" ht="63.75" thickBot="1">
      <c r="A3796" s="10" t="s">
        <v>21</v>
      </c>
      <c r="B3796" s="16"/>
      <c r="C3796" s="17"/>
      <c r="D3796" s="17"/>
      <c r="E3796" s="17"/>
      <c r="F3796" s="17"/>
      <c r="G3796" s="12"/>
      <c r="H3796" s="12"/>
      <c r="I3796" s="12"/>
      <c r="J3796" s="12"/>
      <c r="K3796" s="12"/>
      <c r="L3796" s="12">
        <f>(L3793-B3793)/B3793</f>
        <v>-0.2827324478178368</v>
      </c>
    </row>
    <row r="3797" spans="1:13" ht="32.25" thickBot="1">
      <c r="A3797" s="10" t="s">
        <v>22</v>
      </c>
      <c r="B3797" s="12">
        <f t="shared" ref="B3797:L3797" si="670">B3789/B3793</f>
        <v>0.44212523719165087</v>
      </c>
      <c r="C3797" s="12">
        <f t="shared" si="670"/>
        <v>0.45652173913043476</v>
      </c>
      <c r="D3797" s="12">
        <f t="shared" si="670"/>
        <v>0.47854077253218885</v>
      </c>
      <c r="E3797" s="12">
        <f t="shared" si="670"/>
        <v>0.48577680525164113</v>
      </c>
      <c r="F3797" s="12">
        <f t="shared" si="670"/>
        <v>0.43621399176954734</v>
      </c>
      <c r="G3797" s="12">
        <f t="shared" si="670"/>
        <v>0.47285067873303166</v>
      </c>
      <c r="H3797" s="12">
        <f t="shared" si="670"/>
        <v>0.39869281045751637</v>
      </c>
      <c r="I3797" s="12">
        <f t="shared" si="670"/>
        <v>0.27294117647058824</v>
      </c>
      <c r="J3797" s="12">
        <f t="shared" si="670"/>
        <v>0.27472527472527475</v>
      </c>
      <c r="K3797" s="12">
        <f t="shared" si="670"/>
        <v>0.2153846153846154</v>
      </c>
      <c r="L3797" s="12" t="e">
        <f t="shared" si="670"/>
        <v>#VALUE!</v>
      </c>
    </row>
    <row r="3798" spans="1:13" ht="63">
      <c r="A3798" s="18" t="s">
        <v>23</v>
      </c>
      <c r="B3798" s="19"/>
      <c r="C3798" s="19">
        <f t="shared" ref="C3798:K3798" si="671">(C3797-B3797)</f>
        <v>1.439650193878389E-2</v>
      </c>
      <c r="D3798" s="19">
        <f t="shared" si="671"/>
        <v>2.2019033401754096E-2</v>
      </c>
      <c r="E3798" s="19">
        <f t="shared" si="671"/>
        <v>7.2360327194522789E-3</v>
      </c>
      <c r="F3798" s="19">
        <f t="shared" si="671"/>
        <v>-4.9562813482093793E-2</v>
      </c>
      <c r="G3798" s="19">
        <f t="shared" si="671"/>
        <v>3.6636686963484322E-2</v>
      </c>
      <c r="H3798" s="19">
        <f t="shared" si="671"/>
        <v>-7.4157868275515293E-2</v>
      </c>
      <c r="I3798" s="19">
        <f t="shared" si="671"/>
        <v>-0.12575163398692812</v>
      </c>
      <c r="J3798" s="19">
        <f t="shared" si="671"/>
        <v>1.7840982546865058E-3</v>
      </c>
      <c r="K3798" s="19">
        <f t="shared" si="671"/>
        <v>-5.9340659340659352E-2</v>
      </c>
      <c r="L3798" s="19" t="e">
        <f>(L3797-K3797)</f>
        <v>#VALUE!</v>
      </c>
    </row>
    <row r="3799" spans="1:13" ht="63">
      <c r="A3799" s="18" t="s">
        <v>24</v>
      </c>
      <c r="B3799" s="19"/>
      <c r="C3799" s="19"/>
      <c r="D3799" s="19"/>
      <c r="E3799" s="19"/>
      <c r="F3799" s="19"/>
      <c r="G3799" s="19">
        <f>G3797-B3797</f>
        <v>3.0725441541380794E-2</v>
      </c>
      <c r="H3799" s="19">
        <f t="shared" ref="H3799:K3799" si="672">H3797-C3797</f>
        <v>-5.7828928672918389E-2</v>
      </c>
      <c r="I3799" s="19">
        <f t="shared" si="672"/>
        <v>-0.20559959606160061</v>
      </c>
      <c r="J3799" s="19">
        <f t="shared" si="672"/>
        <v>-0.21105153052636638</v>
      </c>
      <c r="K3799" s="19">
        <f t="shared" si="672"/>
        <v>-0.22082937638493194</v>
      </c>
      <c r="L3799" s="19" t="e">
        <f>L3797-G3797</f>
        <v>#VALUE!</v>
      </c>
    </row>
    <row r="3800" spans="1:13" ht="63">
      <c r="A3800" s="18" t="s">
        <v>25</v>
      </c>
      <c r="B3800" s="19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 t="e">
        <f>L3797-B3797</f>
        <v>#VALUE!</v>
      </c>
    </row>
    <row r="3802" spans="1:13" ht="15.75">
      <c r="A3802" s="21" t="s">
        <v>226</v>
      </c>
      <c r="B3802" s="21"/>
      <c r="C3802" s="21"/>
      <c r="D3802" s="21"/>
      <c r="E3802" s="21"/>
      <c r="F3802" s="21"/>
      <c r="G3802" s="22"/>
      <c r="H3802" s="22"/>
      <c r="I3802" s="22"/>
      <c r="J3802" s="22"/>
      <c r="K3802" s="22"/>
      <c r="L3802" s="22"/>
      <c r="M3802" s="23"/>
    </row>
    <row r="3803" spans="1:13" ht="16.5" thickBot="1">
      <c r="A3803" s="24"/>
      <c r="B3803" s="22"/>
      <c r="C3803" s="22"/>
      <c r="D3803" s="22"/>
      <c r="E3803" s="22"/>
      <c r="F3803" s="22"/>
      <c r="G3803" s="22"/>
      <c r="H3803" s="22"/>
      <c r="I3803" s="22"/>
      <c r="J3803" s="22"/>
      <c r="K3803" s="22"/>
      <c r="L3803" s="22"/>
      <c r="M3803" s="23"/>
    </row>
    <row r="3804" spans="1:13" ht="32.25" thickBot="1">
      <c r="A3804" s="57" t="s">
        <v>27</v>
      </c>
      <c r="B3804" s="4" t="s">
        <v>52</v>
      </c>
      <c r="C3804" s="4" t="s">
        <v>53</v>
      </c>
      <c r="D3804" s="4" t="s">
        <v>54</v>
      </c>
      <c r="E3804" s="4" t="s">
        <v>55</v>
      </c>
      <c r="F3804" s="4" t="s">
        <v>56</v>
      </c>
      <c r="G3804" s="4" t="s">
        <v>57</v>
      </c>
      <c r="H3804" s="4" t="s">
        <v>58</v>
      </c>
      <c r="I3804" s="4" t="s">
        <v>59</v>
      </c>
      <c r="J3804" s="4" t="s">
        <v>60</v>
      </c>
      <c r="K3804" s="4" t="s">
        <v>61</v>
      </c>
      <c r="L3804" s="4" t="s">
        <v>62</v>
      </c>
      <c r="M3804" s="58" t="s">
        <v>28</v>
      </c>
    </row>
    <row r="3805" spans="1:13" ht="16.5" thickBot="1">
      <c r="A3805" s="28" t="s">
        <v>29</v>
      </c>
      <c r="B3805" s="29" t="s">
        <v>47</v>
      </c>
      <c r="C3805" s="29" t="e">
        <f>-C3775</f>
        <v>#VALUE!</v>
      </c>
      <c r="D3805" s="29"/>
      <c r="E3805" s="29" t="e">
        <f>-E3775</f>
        <v>#VALUE!</v>
      </c>
      <c r="F3805" s="29"/>
      <c r="G3805" s="29"/>
      <c r="H3805" s="29"/>
      <c r="I3805" s="29"/>
      <c r="J3805" s="29"/>
      <c r="K3805" s="29"/>
      <c r="L3805" s="29"/>
      <c r="M3805" s="30">
        <v>-2.5</v>
      </c>
    </row>
    <row r="3806" spans="1:13" ht="16.5" thickBot="1">
      <c r="A3806" s="28" t="s">
        <v>30</v>
      </c>
      <c r="B3806" s="59" t="s">
        <v>43</v>
      </c>
      <c r="C3806" s="34" t="e">
        <f t="shared" ref="C3806:H3817" si="673">B3775-C3776</f>
        <v>#VALUE!</v>
      </c>
      <c r="D3806" s="34" t="e">
        <f t="shared" si="673"/>
        <v>#VALUE!</v>
      </c>
      <c r="E3806" s="34" t="e">
        <f t="shared" si="673"/>
        <v>#VALUE!</v>
      </c>
      <c r="F3806" s="34" t="e">
        <f t="shared" si="673"/>
        <v>#VALUE!</v>
      </c>
      <c r="G3806" s="34" t="e">
        <f t="shared" si="673"/>
        <v>#VALUE!</v>
      </c>
      <c r="H3806" s="34" t="e">
        <f t="shared" si="673"/>
        <v>#VALUE!</v>
      </c>
      <c r="I3806" s="34"/>
      <c r="J3806" s="34"/>
      <c r="K3806" s="34"/>
      <c r="L3806" s="34"/>
      <c r="M3806" s="32">
        <v>-2.8333333333333335</v>
      </c>
    </row>
    <row r="3807" spans="1:13" ht="16.5" thickBot="1">
      <c r="A3807" s="28" t="s">
        <v>31</v>
      </c>
      <c r="B3807" s="59" t="s">
        <v>43</v>
      </c>
      <c r="C3807" s="34" t="e">
        <f t="shared" si="673"/>
        <v>#VALUE!</v>
      </c>
      <c r="D3807" s="34" t="e">
        <f>C3776-D3777</f>
        <v>#VALUE!</v>
      </c>
      <c r="E3807" s="34" t="e">
        <f t="shared" si="673"/>
        <v>#VALUE!</v>
      </c>
      <c r="F3807" s="34" t="e">
        <f t="shared" si="673"/>
        <v>#VALUE!</v>
      </c>
      <c r="G3807" s="34" t="e">
        <f t="shared" si="673"/>
        <v>#VALUE!</v>
      </c>
      <c r="H3807" s="34" t="e">
        <f>G3776-H3777</f>
        <v>#VALUE!</v>
      </c>
      <c r="I3807" s="34" t="e">
        <f t="shared" ref="I3807:L3817" si="674">H3776-I3777</f>
        <v>#VALUE!</v>
      </c>
      <c r="J3807" s="34"/>
      <c r="K3807" s="34"/>
      <c r="L3807" s="34"/>
      <c r="M3807" s="32">
        <v>0.42857142857142855</v>
      </c>
    </row>
    <row r="3808" spans="1:13" ht="16.5" thickBot="1">
      <c r="A3808" s="28" t="s">
        <v>32</v>
      </c>
      <c r="B3808" s="59" t="s">
        <v>43</v>
      </c>
      <c r="C3808" s="34" t="e">
        <f t="shared" si="673"/>
        <v>#VALUE!</v>
      </c>
      <c r="D3808" s="34" t="e">
        <f t="shared" si="673"/>
        <v>#VALUE!</v>
      </c>
      <c r="E3808" s="34" t="e">
        <f t="shared" si="673"/>
        <v>#VALUE!</v>
      </c>
      <c r="F3808" s="34" t="e">
        <f t="shared" si="673"/>
        <v>#VALUE!</v>
      </c>
      <c r="G3808" s="34" t="e">
        <f t="shared" si="673"/>
        <v>#VALUE!</v>
      </c>
      <c r="H3808" s="34" t="e">
        <f t="shared" si="673"/>
        <v>#VALUE!</v>
      </c>
      <c r="I3808" s="34" t="e">
        <f t="shared" si="674"/>
        <v>#VALUE!</v>
      </c>
      <c r="J3808" s="34"/>
      <c r="K3808" s="34"/>
      <c r="L3808" s="34"/>
      <c r="M3808" s="32">
        <v>0.2857142857142857</v>
      </c>
    </row>
    <row r="3809" spans="1:13" ht="16.5" thickBot="1">
      <c r="A3809" s="28" t="s">
        <v>33</v>
      </c>
      <c r="B3809" s="59" t="s">
        <v>43</v>
      </c>
      <c r="C3809" s="34" t="e">
        <f t="shared" si="673"/>
        <v>#VALUE!</v>
      </c>
      <c r="D3809" s="34" t="e">
        <f t="shared" si="673"/>
        <v>#VALUE!</v>
      </c>
      <c r="E3809" s="34" t="e">
        <f t="shared" si="673"/>
        <v>#VALUE!</v>
      </c>
      <c r="F3809" s="34" t="e">
        <f t="shared" si="673"/>
        <v>#VALUE!</v>
      </c>
      <c r="G3809" s="34" t="e">
        <f t="shared" si="673"/>
        <v>#VALUE!</v>
      </c>
      <c r="H3809" s="34" t="e">
        <f t="shared" si="673"/>
        <v>#VALUE!</v>
      </c>
      <c r="I3809" s="34" t="e">
        <f t="shared" si="674"/>
        <v>#VALUE!</v>
      </c>
      <c r="J3809" s="34">
        <f t="shared" si="674"/>
        <v>-27</v>
      </c>
      <c r="K3809" s="34" t="e">
        <f>J3778-K3779</f>
        <v>#VALUE!</v>
      </c>
      <c r="L3809" s="34"/>
      <c r="M3809" s="32">
        <v>-21.333333333333332</v>
      </c>
    </row>
    <row r="3810" spans="1:13" ht="16.5" thickBot="1">
      <c r="A3810" s="28" t="s">
        <v>34</v>
      </c>
      <c r="B3810" s="59" t="s">
        <v>43</v>
      </c>
      <c r="C3810" s="34">
        <f t="shared" si="673"/>
        <v>2</v>
      </c>
      <c r="D3810" s="34">
        <f t="shared" si="673"/>
        <v>-7</v>
      </c>
      <c r="E3810" s="34">
        <f t="shared" si="673"/>
        <v>-2</v>
      </c>
      <c r="F3810" s="34">
        <f t="shared" si="673"/>
        <v>-1</v>
      </c>
      <c r="G3810" s="34">
        <f t="shared" si="673"/>
        <v>-8</v>
      </c>
      <c r="H3810" s="34">
        <f t="shared" si="673"/>
        <v>3</v>
      </c>
      <c r="I3810" s="34">
        <f t="shared" si="674"/>
        <v>8</v>
      </c>
      <c r="J3810" s="34">
        <f t="shared" si="674"/>
        <v>-6</v>
      </c>
      <c r="K3810" s="34">
        <f t="shared" si="674"/>
        <v>7</v>
      </c>
      <c r="L3810" s="34" t="e">
        <f t="shared" si="674"/>
        <v>#VALUE!</v>
      </c>
      <c r="M3810" s="6" t="s">
        <v>243</v>
      </c>
    </row>
    <row r="3811" spans="1:13" ht="16.5" thickBot="1">
      <c r="A3811" s="28" t="s">
        <v>35</v>
      </c>
      <c r="B3811" s="59" t="s">
        <v>43</v>
      </c>
      <c r="C3811" s="34">
        <f t="shared" si="673"/>
        <v>2</v>
      </c>
      <c r="D3811" s="34">
        <f t="shared" si="673"/>
        <v>-8</v>
      </c>
      <c r="E3811" s="34">
        <f t="shared" si="673"/>
        <v>0</v>
      </c>
      <c r="F3811" s="34">
        <f t="shared" si="673"/>
        <v>-6</v>
      </c>
      <c r="G3811" s="34">
        <f t="shared" si="673"/>
        <v>5</v>
      </c>
      <c r="H3811" s="34">
        <f t="shared" si="673"/>
        <v>3</v>
      </c>
      <c r="I3811" s="34">
        <f t="shared" si="674"/>
        <v>11</v>
      </c>
      <c r="J3811" s="34">
        <f t="shared" si="674"/>
        <v>-5</v>
      </c>
      <c r="K3811" s="34">
        <f t="shared" si="674"/>
        <v>3</v>
      </c>
      <c r="L3811" s="34">
        <f t="shared" si="674"/>
        <v>3</v>
      </c>
      <c r="M3811" s="32">
        <v>0.8</v>
      </c>
    </row>
    <row r="3812" spans="1:13" ht="16.5" thickBot="1">
      <c r="A3812" s="28" t="s">
        <v>36</v>
      </c>
      <c r="B3812" s="59" t="s">
        <v>43</v>
      </c>
      <c r="C3812" s="34">
        <f t="shared" si="673"/>
        <v>-1</v>
      </c>
      <c r="D3812" s="34">
        <f t="shared" si="673"/>
        <v>4</v>
      </c>
      <c r="E3812" s="34">
        <f t="shared" si="673"/>
        <v>-1</v>
      </c>
      <c r="F3812" s="34">
        <f t="shared" si="673"/>
        <v>2</v>
      </c>
      <c r="G3812" s="34">
        <f t="shared" si="673"/>
        <v>1</v>
      </c>
      <c r="H3812" s="34">
        <f t="shared" si="673"/>
        <v>3</v>
      </c>
      <c r="I3812" s="34">
        <f t="shared" si="674"/>
        <v>10</v>
      </c>
      <c r="J3812" s="34">
        <f t="shared" si="674"/>
        <v>0</v>
      </c>
      <c r="K3812" s="34">
        <f t="shared" si="674"/>
        <v>5</v>
      </c>
      <c r="L3812" s="34">
        <f t="shared" si="674"/>
        <v>5</v>
      </c>
      <c r="M3812" s="32">
        <v>2.8</v>
      </c>
    </row>
    <row r="3813" spans="1:13" ht="16.5" thickBot="1">
      <c r="A3813" s="28" t="s">
        <v>37</v>
      </c>
      <c r="B3813" s="59" t="s">
        <v>43</v>
      </c>
      <c r="C3813" s="34">
        <f t="shared" si="673"/>
        <v>15</v>
      </c>
      <c r="D3813" s="34">
        <f t="shared" si="673"/>
        <v>7</v>
      </c>
      <c r="E3813" s="34">
        <f t="shared" si="673"/>
        <v>4</v>
      </c>
      <c r="F3813" s="34">
        <f t="shared" si="673"/>
        <v>-1</v>
      </c>
      <c r="G3813" s="34">
        <f t="shared" si="673"/>
        <v>-1</v>
      </c>
      <c r="H3813" s="34">
        <f t="shared" si="673"/>
        <v>1</v>
      </c>
      <c r="I3813" s="34">
        <f t="shared" si="674"/>
        <v>4</v>
      </c>
      <c r="J3813" s="34">
        <f t="shared" si="674"/>
        <v>9</v>
      </c>
      <c r="K3813" s="34" t="e">
        <f t="shared" si="674"/>
        <v>#VALUE!</v>
      </c>
      <c r="L3813" s="34">
        <f t="shared" si="674"/>
        <v>1</v>
      </c>
      <c r="M3813" s="6" t="s">
        <v>243</v>
      </c>
    </row>
    <row r="3814" spans="1:13" ht="16.5" thickBot="1">
      <c r="A3814" s="28" t="s">
        <v>38</v>
      </c>
      <c r="B3814" s="59" t="s">
        <v>43</v>
      </c>
      <c r="C3814" s="34">
        <f t="shared" si="673"/>
        <v>7</v>
      </c>
      <c r="D3814" s="34">
        <f t="shared" si="673"/>
        <v>4</v>
      </c>
      <c r="E3814" s="34">
        <f t="shared" si="673"/>
        <v>18</v>
      </c>
      <c r="F3814" s="34">
        <f t="shared" si="673"/>
        <v>7</v>
      </c>
      <c r="G3814" s="34">
        <f t="shared" si="673"/>
        <v>23</v>
      </c>
      <c r="H3814" s="34">
        <f t="shared" si="673"/>
        <v>14</v>
      </c>
      <c r="I3814" s="34" t="e">
        <f t="shared" si="674"/>
        <v>#VALUE!</v>
      </c>
      <c r="J3814" s="34" t="e">
        <f t="shared" si="674"/>
        <v>#VALUE!</v>
      </c>
      <c r="K3814" s="34" t="e">
        <f t="shared" si="674"/>
        <v>#VALUE!</v>
      </c>
      <c r="L3814" s="34" t="e">
        <f t="shared" si="674"/>
        <v>#VALUE!</v>
      </c>
      <c r="M3814" s="32">
        <v>12.4</v>
      </c>
    </row>
    <row r="3815" spans="1:13" ht="16.5" thickBot="1">
      <c r="A3815" s="28" t="s">
        <v>39</v>
      </c>
      <c r="B3815" s="59" t="s">
        <v>43</v>
      </c>
      <c r="C3815" s="34">
        <f t="shared" si="673"/>
        <v>-2</v>
      </c>
      <c r="D3815" s="34">
        <f t="shared" si="673"/>
        <v>7</v>
      </c>
      <c r="E3815" s="34">
        <f t="shared" si="673"/>
        <v>8</v>
      </c>
      <c r="F3815" s="34">
        <f t="shared" si="673"/>
        <v>7</v>
      </c>
      <c r="G3815" s="34" t="e">
        <f t="shared" si="673"/>
        <v>#VALUE!</v>
      </c>
      <c r="H3815" s="34" t="e">
        <f t="shared" si="673"/>
        <v>#VALUE!</v>
      </c>
      <c r="I3815" s="34" t="e">
        <f t="shared" si="674"/>
        <v>#VALUE!</v>
      </c>
      <c r="J3815" s="34" t="e">
        <f t="shared" si="674"/>
        <v>#VALUE!</v>
      </c>
      <c r="K3815" s="34" t="e">
        <f t="shared" si="674"/>
        <v>#VALUE!</v>
      </c>
      <c r="L3815" s="34" t="e">
        <f t="shared" si="674"/>
        <v>#VALUE!</v>
      </c>
      <c r="M3815" s="32">
        <v>6.6</v>
      </c>
    </row>
    <row r="3816" spans="1:13" ht="16.5" thickBot="1">
      <c r="A3816" s="28" t="s">
        <v>40</v>
      </c>
      <c r="B3816" s="59" t="s">
        <v>43</v>
      </c>
      <c r="C3816" s="34">
        <f t="shared" si="673"/>
        <v>2</v>
      </c>
      <c r="D3816" s="34" t="e">
        <f t="shared" si="673"/>
        <v>#VALUE!</v>
      </c>
      <c r="E3816" s="34" t="e">
        <f t="shared" si="673"/>
        <v>#VALUE!</v>
      </c>
      <c r="F3816" s="34" t="e">
        <f t="shared" si="673"/>
        <v>#VALUE!</v>
      </c>
      <c r="G3816" s="34">
        <f t="shared" si="673"/>
        <v>5</v>
      </c>
      <c r="H3816" s="34" t="e">
        <f t="shared" si="673"/>
        <v>#VALUE!</v>
      </c>
      <c r="I3816" s="34" t="e">
        <f t="shared" si="674"/>
        <v>#VALUE!</v>
      </c>
      <c r="J3816" s="34" t="e">
        <f t="shared" si="674"/>
        <v>#VALUE!</v>
      </c>
      <c r="K3816" s="34" t="e">
        <f t="shared" si="674"/>
        <v>#VALUE!</v>
      </c>
      <c r="L3816" s="34" t="e">
        <f t="shared" si="674"/>
        <v>#VALUE!</v>
      </c>
      <c r="M3816" s="32">
        <v>5.2</v>
      </c>
    </row>
    <row r="3817" spans="1:13" ht="16.5" thickBot="1">
      <c r="A3817" s="33" t="s">
        <v>41</v>
      </c>
      <c r="B3817" s="60" t="s">
        <v>43</v>
      </c>
      <c r="C3817" s="34" t="e">
        <f t="shared" si="673"/>
        <v>#VALUE!</v>
      </c>
      <c r="D3817" s="34" t="e">
        <f t="shared" si="673"/>
        <v>#VALUE!</v>
      </c>
      <c r="E3817" s="34" t="e">
        <f t="shared" si="673"/>
        <v>#VALUE!</v>
      </c>
      <c r="F3817" s="34" t="e">
        <f t="shared" si="673"/>
        <v>#VALUE!</v>
      </c>
      <c r="G3817" s="34" t="e">
        <f t="shared" si="673"/>
        <v>#VALUE!</v>
      </c>
      <c r="H3817" s="34">
        <f t="shared" si="673"/>
        <v>10</v>
      </c>
      <c r="I3817" s="34" t="e">
        <f t="shared" si="674"/>
        <v>#VALUE!</v>
      </c>
      <c r="J3817" s="34" t="e">
        <f t="shared" si="674"/>
        <v>#VALUE!</v>
      </c>
      <c r="K3817" s="34" t="e">
        <f t="shared" si="674"/>
        <v>#VALUE!</v>
      </c>
      <c r="L3817" s="34" t="e">
        <f>K3786-L3787</f>
        <v>#VALUE!</v>
      </c>
      <c r="M3817" s="35">
        <v>4.0999999999999996</v>
      </c>
    </row>
    <row r="3818" spans="1:13" ht="17.25" thickTop="1" thickBot="1">
      <c r="A3818" s="37" t="s">
        <v>42</v>
      </c>
      <c r="B3818" s="38" t="s">
        <v>43</v>
      </c>
      <c r="C3818" s="39" t="s">
        <v>47</v>
      </c>
      <c r="D3818" s="39" t="s">
        <v>47</v>
      </c>
      <c r="E3818" s="39" t="s">
        <v>47</v>
      </c>
      <c r="F3818" s="39" t="s">
        <v>47</v>
      </c>
      <c r="G3818" s="39" t="e">
        <f t="shared" ref="G3818:L3818" si="675">B3782-G3787</f>
        <v>#VALUE!</v>
      </c>
      <c r="H3818" s="39">
        <f t="shared" si="675"/>
        <v>47</v>
      </c>
      <c r="I3818" s="39" t="e">
        <f t="shared" si="675"/>
        <v>#VALUE!</v>
      </c>
      <c r="J3818" s="39">
        <f t="shared" si="675"/>
        <v>37</v>
      </c>
      <c r="K3818" s="39">
        <f t="shared" si="675"/>
        <v>37</v>
      </c>
      <c r="L3818" s="39">
        <f t="shared" si="675"/>
        <v>26</v>
      </c>
      <c r="M3818" s="40">
        <v>34.166666666666664</v>
      </c>
    </row>
    <row r="3819" spans="1:13" ht="15.75">
      <c r="A3819" s="41"/>
      <c r="B3819" s="42"/>
      <c r="C3819" s="43"/>
      <c r="D3819" s="43"/>
      <c r="E3819" s="43"/>
      <c r="F3819" s="43"/>
      <c r="G3819" s="43"/>
      <c r="H3819" s="44"/>
      <c r="I3819" s="44"/>
      <c r="J3819" s="44"/>
      <c r="K3819" s="44"/>
      <c r="L3819" s="44"/>
      <c r="M3819" s="43"/>
    </row>
    <row r="3820" spans="1:13" ht="15.75">
      <c r="A3820" s="61"/>
      <c r="B3820" s="62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</row>
    <row r="3821" spans="1:13" ht="15.75">
      <c r="A3821" s="21" t="s">
        <v>227</v>
      </c>
      <c r="B3821" s="21"/>
      <c r="C3821" s="21"/>
      <c r="D3821" s="21"/>
      <c r="E3821" s="21"/>
      <c r="F3821" s="21"/>
      <c r="G3821" s="21"/>
      <c r="H3821" s="22"/>
      <c r="I3821" s="22"/>
      <c r="J3821" s="22"/>
      <c r="K3821" s="22"/>
      <c r="L3821" s="22"/>
      <c r="M3821" s="23"/>
    </row>
    <row r="3822" spans="1:13" ht="16.5" thickBot="1">
      <c r="A3822" s="24"/>
      <c r="B3822" s="22"/>
      <c r="C3822" s="22"/>
      <c r="D3822" s="22"/>
      <c r="E3822" s="22"/>
      <c r="F3822" s="22"/>
      <c r="G3822" s="22"/>
      <c r="H3822" s="22"/>
      <c r="I3822" s="22"/>
      <c r="J3822" s="22"/>
      <c r="K3822" s="22"/>
      <c r="L3822" s="22"/>
      <c r="M3822" s="23"/>
    </row>
    <row r="3823" spans="1:13" ht="32.25" thickBot="1">
      <c r="A3823" s="3" t="s">
        <v>27</v>
      </c>
      <c r="B3823" s="4" t="s">
        <v>52</v>
      </c>
      <c r="C3823" s="4" t="s">
        <v>53</v>
      </c>
      <c r="D3823" s="4" t="s">
        <v>54</v>
      </c>
      <c r="E3823" s="4" t="s">
        <v>55</v>
      </c>
      <c r="F3823" s="4" t="s">
        <v>56</v>
      </c>
      <c r="G3823" s="4" t="s">
        <v>57</v>
      </c>
      <c r="H3823" s="4" t="s">
        <v>58</v>
      </c>
      <c r="I3823" s="4" t="s">
        <v>59</v>
      </c>
      <c r="J3823" s="4" t="s">
        <v>60</v>
      </c>
      <c r="K3823" s="4" t="s">
        <v>61</v>
      </c>
      <c r="L3823" s="4" t="s">
        <v>62</v>
      </c>
      <c r="M3823" s="58" t="s">
        <v>28</v>
      </c>
    </row>
    <row r="3824" spans="1:13" ht="16.5" thickBot="1">
      <c r="A3824" s="28" t="s">
        <v>30</v>
      </c>
      <c r="B3824" s="47" t="s">
        <v>47</v>
      </c>
      <c r="C3824" s="48" t="e">
        <f t="shared" ref="C3824:E3835" si="676">(B3775-C3776)/B3775</f>
        <v>#VALUE!</v>
      </c>
      <c r="D3824" s="48" t="e">
        <f t="shared" si="676"/>
        <v>#VALUE!</v>
      </c>
      <c r="E3824" s="48"/>
      <c r="F3824" s="48" t="e">
        <f t="shared" ref="F3824:L3835" si="677">(E3775-F3776)/E3775</f>
        <v>#VALUE!</v>
      </c>
      <c r="G3824" s="48"/>
      <c r="H3824" s="48"/>
      <c r="I3824" s="48"/>
      <c r="J3824" s="48"/>
      <c r="K3824" s="48"/>
      <c r="L3824" s="48"/>
      <c r="M3824" s="49">
        <v>-1.5277777777777777</v>
      </c>
    </row>
    <row r="3825" spans="1:13" ht="16.5" thickBot="1">
      <c r="A3825" s="28" t="s">
        <v>31</v>
      </c>
      <c r="B3825" s="47" t="s">
        <v>47</v>
      </c>
      <c r="C3825" s="48" t="e">
        <f t="shared" si="676"/>
        <v>#VALUE!</v>
      </c>
      <c r="D3825" s="48" t="e">
        <f t="shared" si="676"/>
        <v>#VALUE!</v>
      </c>
      <c r="E3825" s="48" t="e">
        <f t="shared" si="676"/>
        <v>#VALUE!</v>
      </c>
      <c r="F3825" s="48" t="e">
        <f t="shared" si="677"/>
        <v>#VALUE!</v>
      </c>
      <c r="G3825" s="48" t="e">
        <f t="shared" si="677"/>
        <v>#VALUE!</v>
      </c>
      <c r="H3825" s="48" t="e">
        <f t="shared" si="677"/>
        <v>#VALUE!</v>
      </c>
      <c r="I3825" s="48" t="e">
        <f t="shared" si="677"/>
        <v>#VALUE!</v>
      </c>
      <c r="J3825" s="48"/>
      <c r="K3825" s="48"/>
      <c r="L3825" s="48"/>
      <c r="M3825" s="49">
        <v>4.7619047619047606E-3</v>
      </c>
    </row>
    <row r="3826" spans="1:13" ht="16.5" thickBot="1">
      <c r="A3826" s="28" t="s">
        <v>32</v>
      </c>
      <c r="B3826" s="47" t="s">
        <v>47</v>
      </c>
      <c r="C3826" s="48" t="e">
        <f t="shared" si="676"/>
        <v>#VALUE!</v>
      </c>
      <c r="D3826" s="48" t="e">
        <f t="shared" si="676"/>
        <v>#VALUE!</v>
      </c>
      <c r="E3826" s="48" t="e">
        <f t="shared" si="676"/>
        <v>#VALUE!</v>
      </c>
      <c r="F3826" s="48" t="e">
        <f t="shared" si="677"/>
        <v>#VALUE!</v>
      </c>
      <c r="G3826" s="48" t="e">
        <f t="shared" si="677"/>
        <v>#VALUE!</v>
      </c>
      <c r="H3826" s="48" t="e">
        <f t="shared" si="677"/>
        <v>#VALUE!</v>
      </c>
      <c r="I3826" s="48" t="e">
        <f t="shared" si="677"/>
        <v>#VALUE!</v>
      </c>
      <c r="J3826" s="48"/>
      <c r="K3826" s="48"/>
      <c r="L3826" s="48"/>
      <c r="M3826" s="49">
        <v>-3.2142857142857154E-2</v>
      </c>
    </row>
    <row r="3827" spans="1:13" ht="16.5" thickBot="1">
      <c r="A3827" s="28" t="s">
        <v>33</v>
      </c>
      <c r="B3827" s="47" t="s">
        <v>47</v>
      </c>
      <c r="C3827" s="48" t="e">
        <f t="shared" si="676"/>
        <v>#VALUE!</v>
      </c>
      <c r="D3827" s="48" t="e">
        <f t="shared" si="676"/>
        <v>#VALUE!</v>
      </c>
      <c r="E3827" s="48" t="e">
        <f t="shared" si="676"/>
        <v>#VALUE!</v>
      </c>
      <c r="F3827" s="48" t="e">
        <f t="shared" si="677"/>
        <v>#VALUE!</v>
      </c>
      <c r="G3827" s="48" t="e">
        <f t="shared" si="677"/>
        <v>#VALUE!</v>
      </c>
      <c r="H3827" s="48" t="e">
        <f t="shared" si="677"/>
        <v>#VALUE!</v>
      </c>
      <c r="I3827" s="48" t="e">
        <f t="shared" si="677"/>
        <v>#VALUE!</v>
      </c>
      <c r="J3827" s="48"/>
      <c r="K3827" s="48"/>
      <c r="L3827" s="48"/>
      <c r="M3827" s="49">
        <v>-6.3833333333333329</v>
      </c>
    </row>
    <row r="3828" spans="1:13" ht="16.5" thickBot="1">
      <c r="A3828" s="28" t="s">
        <v>34</v>
      </c>
      <c r="B3828" s="47" t="s">
        <v>47</v>
      </c>
      <c r="C3828" s="48">
        <f t="shared" si="676"/>
        <v>6.6666666666666666E-2</v>
      </c>
      <c r="D3828" s="48">
        <f t="shared" si="676"/>
        <v>-0.21875</v>
      </c>
      <c r="E3828" s="48">
        <f t="shared" si="676"/>
        <v>-0.10526315789473684</v>
      </c>
      <c r="F3828" s="48">
        <f t="shared" si="677"/>
        <v>-2.8571428571428571E-2</v>
      </c>
      <c r="G3828" s="48">
        <f t="shared" si="677"/>
        <v>-0.27586206896551724</v>
      </c>
      <c r="H3828" s="48">
        <f t="shared" si="677"/>
        <v>0.10344827586206896</v>
      </c>
      <c r="I3828" s="48">
        <f t="shared" si="677"/>
        <v>0.2857142857142857</v>
      </c>
      <c r="J3828" s="48">
        <f t="shared" si="677"/>
        <v>-0.27272727272727271</v>
      </c>
      <c r="K3828" s="48">
        <f t="shared" si="677"/>
        <v>0.25925925925925924</v>
      </c>
      <c r="L3828" s="48" t="e">
        <f t="shared" si="677"/>
        <v>#VALUE!</v>
      </c>
      <c r="M3828" s="49">
        <v>8.1391455934332529E-2</v>
      </c>
    </row>
    <row r="3829" spans="1:13" ht="16.5" thickBot="1">
      <c r="A3829" s="28" t="s">
        <v>35</v>
      </c>
      <c r="B3829" s="47" t="s">
        <v>47</v>
      </c>
      <c r="C3829" s="48">
        <f t="shared" si="676"/>
        <v>7.6923076923076927E-2</v>
      </c>
      <c r="D3829" s="48">
        <f t="shared" si="676"/>
        <v>-0.2857142857142857</v>
      </c>
      <c r="E3829" s="48">
        <f t="shared" si="676"/>
        <v>0</v>
      </c>
      <c r="F3829" s="48">
        <f t="shared" si="677"/>
        <v>-0.2857142857142857</v>
      </c>
      <c r="G3829" s="48">
        <f t="shared" si="677"/>
        <v>0.1388888888888889</v>
      </c>
      <c r="H3829" s="48">
        <f t="shared" si="677"/>
        <v>8.1081081081081086E-2</v>
      </c>
      <c r="I3829" s="48">
        <f t="shared" si="677"/>
        <v>0.42307692307692307</v>
      </c>
      <c r="J3829" s="48">
        <f t="shared" si="677"/>
        <v>-0.25</v>
      </c>
      <c r="K3829" s="48">
        <f t="shared" si="677"/>
        <v>0.10714285714285714</v>
      </c>
      <c r="L3829" s="48">
        <f t="shared" si="677"/>
        <v>0.15</v>
      </c>
      <c r="M3829" s="49">
        <v>1.5568425568425571E-2</v>
      </c>
    </row>
    <row r="3830" spans="1:13" ht="16.5" thickBot="1">
      <c r="A3830" s="28" t="s">
        <v>36</v>
      </c>
      <c r="B3830" s="47" t="s">
        <v>47</v>
      </c>
      <c r="C3830" s="48">
        <f t="shared" si="676"/>
        <v>-2.1739130434782608E-2</v>
      </c>
      <c r="D3830" s="48">
        <f t="shared" si="676"/>
        <v>0.16666666666666666</v>
      </c>
      <c r="E3830" s="48">
        <f t="shared" si="676"/>
        <v>-2.7777777777777776E-2</v>
      </c>
      <c r="F3830" s="48">
        <f t="shared" si="677"/>
        <v>5.128205128205128E-2</v>
      </c>
      <c r="G3830" s="48">
        <f t="shared" si="677"/>
        <v>3.7037037037037035E-2</v>
      </c>
      <c r="H3830" s="48">
        <f t="shared" si="677"/>
        <v>9.6774193548387094E-2</v>
      </c>
      <c r="I3830" s="48">
        <f t="shared" si="677"/>
        <v>0.29411764705882354</v>
      </c>
      <c r="J3830" s="48">
        <f t="shared" si="677"/>
        <v>0</v>
      </c>
      <c r="K3830" s="48">
        <f t="shared" si="677"/>
        <v>0.2</v>
      </c>
      <c r="L3830" s="48">
        <f t="shared" si="677"/>
        <v>0.2</v>
      </c>
      <c r="M3830" s="49">
        <v>9.9636068738040512E-2</v>
      </c>
    </row>
    <row r="3831" spans="1:13" ht="16.5" thickBot="1">
      <c r="A3831" s="28" t="s">
        <v>37</v>
      </c>
      <c r="B3831" s="47" t="s">
        <v>47</v>
      </c>
      <c r="C3831" s="48">
        <f t="shared" si="676"/>
        <v>0.34090909090909088</v>
      </c>
      <c r="D3831" s="48">
        <f t="shared" si="676"/>
        <v>0.14893617021276595</v>
      </c>
      <c r="E3831" s="48">
        <f t="shared" si="676"/>
        <v>0.2</v>
      </c>
      <c r="F3831" s="48">
        <f t="shared" si="677"/>
        <v>-2.7027027027027029E-2</v>
      </c>
      <c r="G3831" s="48">
        <f t="shared" si="677"/>
        <v>-2.7027027027027029E-2</v>
      </c>
      <c r="H3831" s="48">
        <f t="shared" si="677"/>
        <v>3.8461538461538464E-2</v>
      </c>
      <c r="I3831" s="48">
        <f t="shared" si="677"/>
        <v>0.14285714285714285</v>
      </c>
      <c r="J3831" s="48">
        <f t="shared" si="677"/>
        <v>0.375</v>
      </c>
      <c r="K3831" s="48" t="e">
        <f t="shared" si="677"/>
        <v>#VALUE!</v>
      </c>
      <c r="L3831" s="48">
        <f t="shared" si="677"/>
        <v>0.05</v>
      </c>
      <c r="M3831" s="49">
        <v>0.17754432217198174</v>
      </c>
    </row>
    <row r="3832" spans="1:13" ht="16.5" thickBot="1">
      <c r="A3832" s="28" t="s">
        <v>38</v>
      </c>
      <c r="B3832" s="47" t="s">
        <v>47</v>
      </c>
      <c r="C3832" s="48">
        <f t="shared" si="676"/>
        <v>0.20588235294117646</v>
      </c>
      <c r="D3832" s="48">
        <f t="shared" si="676"/>
        <v>0.13793103448275862</v>
      </c>
      <c r="E3832" s="48">
        <f t="shared" si="676"/>
        <v>0.45</v>
      </c>
      <c r="F3832" s="48">
        <f t="shared" si="677"/>
        <v>0.4375</v>
      </c>
      <c r="G3832" s="48">
        <f t="shared" si="677"/>
        <v>0.60526315789473684</v>
      </c>
      <c r="H3832" s="48">
        <f t="shared" si="677"/>
        <v>0.36842105263157893</v>
      </c>
      <c r="I3832" s="48" t="e">
        <f t="shared" si="677"/>
        <v>#VALUE!</v>
      </c>
      <c r="J3832" s="48" t="e">
        <f t="shared" si="677"/>
        <v>#VALUE!</v>
      </c>
      <c r="K3832" s="48" t="e">
        <f t="shared" si="677"/>
        <v>#VALUE!</v>
      </c>
      <c r="L3832" s="48" t="e">
        <f t="shared" si="677"/>
        <v>#VALUE!</v>
      </c>
      <c r="M3832" s="49">
        <v>0.52833309312835841</v>
      </c>
    </row>
    <row r="3833" spans="1:13" ht="16.5" thickBot="1">
      <c r="A3833" s="28" t="s">
        <v>39</v>
      </c>
      <c r="B3833" s="47" t="s">
        <v>47</v>
      </c>
      <c r="C3833" s="48">
        <f t="shared" si="676"/>
        <v>-0.13333333333333333</v>
      </c>
      <c r="D3833" s="48">
        <f t="shared" si="676"/>
        <v>0.25925925925925924</v>
      </c>
      <c r="E3833" s="48">
        <f t="shared" si="676"/>
        <v>0.32</v>
      </c>
      <c r="F3833" s="48">
        <f t="shared" si="677"/>
        <v>0.31818181818181818</v>
      </c>
      <c r="G3833" s="48" t="e">
        <f t="shared" si="677"/>
        <v>#VALUE!</v>
      </c>
      <c r="H3833" s="48" t="e">
        <f t="shared" si="677"/>
        <v>#VALUE!</v>
      </c>
      <c r="I3833" s="48" t="e">
        <f t="shared" si="677"/>
        <v>#VALUE!</v>
      </c>
      <c r="J3833" s="48" t="e">
        <f t="shared" si="677"/>
        <v>#VALUE!</v>
      </c>
      <c r="K3833" s="48" t="e">
        <f t="shared" si="677"/>
        <v>#VALUE!</v>
      </c>
      <c r="L3833" s="48" t="e">
        <f t="shared" si="677"/>
        <v>#VALUE!</v>
      </c>
      <c r="M3833" s="49">
        <v>0.4288710918710919</v>
      </c>
    </row>
    <row r="3834" spans="1:13" ht="16.5" thickBot="1">
      <c r="A3834" s="28" t="s">
        <v>40</v>
      </c>
      <c r="B3834" s="47" t="s">
        <v>47</v>
      </c>
      <c r="C3834" s="48">
        <f t="shared" si="676"/>
        <v>0.15384615384615385</v>
      </c>
      <c r="D3834" s="48" t="e">
        <f t="shared" si="676"/>
        <v>#VALUE!</v>
      </c>
      <c r="E3834" s="48" t="e">
        <f t="shared" si="676"/>
        <v>#VALUE!</v>
      </c>
      <c r="F3834" s="48" t="e">
        <f t="shared" si="677"/>
        <v>#VALUE!</v>
      </c>
      <c r="G3834" s="48">
        <f t="shared" si="677"/>
        <v>0.33333333333333331</v>
      </c>
      <c r="H3834" s="48" t="e">
        <f t="shared" si="677"/>
        <v>#VALUE!</v>
      </c>
      <c r="I3834" s="48" t="e">
        <f t="shared" si="677"/>
        <v>#VALUE!</v>
      </c>
      <c r="J3834" s="48" t="e">
        <f t="shared" si="677"/>
        <v>#VALUE!</v>
      </c>
      <c r="K3834" s="48" t="e">
        <f t="shared" si="677"/>
        <v>#VALUE!</v>
      </c>
      <c r="L3834" s="48" t="e">
        <f t="shared" si="677"/>
        <v>#VALUE!</v>
      </c>
      <c r="M3834" s="49">
        <v>0.5888159879336351</v>
      </c>
    </row>
    <row r="3835" spans="1:13" ht="16.5" thickBot="1">
      <c r="A3835" s="33" t="s">
        <v>41</v>
      </c>
      <c r="B3835" s="47" t="s">
        <v>47</v>
      </c>
      <c r="C3835" s="48" t="e">
        <f t="shared" si="676"/>
        <v>#VALUE!</v>
      </c>
      <c r="D3835" s="48" t="e">
        <f t="shared" si="676"/>
        <v>#VALUE!</v>
      </c>
      <c r="E3835" s="48" t="e">
        <f t="shared" si="676"/>
        <v>#VALUE!</v>
      </c>
      <c r="F3835" s="48" t="e">
        <f t="shared" si="677"/>
        <v>#VALUE!</v>
      </c>
      <c r="G3835" s="48" t="e">
        <f t="shared" si="677"/>
        <v>#VALUE!</v>
      </c>
      <c r="H3835" s="48">
        <f t="shared" si="677"/>
        <v>1</v>
      </c>
      <c r="I3835" s="48"/>
      <c r="J3835" s="48" t="e">
        <f t="shared" si="677"/>
        <v>#VALUE!</v>
      </c>
      <c r="K3835" s="48" t="e">
        <f t="shared" si="677"/>
        <v>#VALUE!</v>
      </c>
      <c r="L3835" s="48" t="e">
        <f>(K3786-L3787)/K3786</f>
        <v>#VALUE!</v>
      </c>
      <c r="M3835" s="49">
        <v>0.77855940355940356</v>
      </c>
    </row>
    <row r="3836" spans="1:13" ht="17.25" thickTop="1" thickBot="1">
      <c r="A3836" s="64" t="s">
        <v>42</v>
      </c>
      <c r="B3836" s="51"/>
      <c r="C3836" s="51"/>
      <c r="D3836" s="51"/>
      <c r="E3836" s="51"/>
      <c r="F3836" s="51"/>
      <c r="G3836" s="51" t="e">
        <f t="shared" ref="G3836:L3836" si="678">(B3782-G3787)/B3782</f>
        <v>#VALUE!</v>
      </c>
      <c r="H3836" s="51">
        <f t="shared" si="678"/>
        <v>1</v>
      </c>
      <c r="I3836" s="51" t="e">
        <f t="shared" si="678"/>
        <v>#VALUE!</v>
      </c>
      <c r="J3836" s="51">
        <f t="shared" si="678"/>
        <v>1</v>
      </c>
      <c r="K3836" s="51">
        <f t="shared" si="678"/>
        <v>1</v>
      </c>
      <c r="L3836" s="51">
        <f t="shared" si="678"/>
        <v>1</v>
      </c>
      <c r="M3836" s="49">
        <v>0.97272727272727266</v>
      </c>
    </row>
    <row r="3837" spans="1:13" ht="32.25" thickBot="1">
      <c r="A3837" s="64" t="s">
        <v>67</v>
      </c>
      <c r="B3837" s="53"/>
      <c r="C3837" s="53"/>
      <c r="D3837" s="53"/>
      <c r="E3837" s="53"/>
      <c r="F3837" s="53"/>
      <c r="G3837" s="53"/>
      <c r="H3837" s="53"/>
      <c r="I3837" s="53"/>
      <c r="J3837" s="54"/>
      <c r="K3837" s="54" t="e">
        <f>AVERAGE(G3836:K3836)</f>
        <v>#VALUE!</v>
      </c>
      <c r="L3837" s="54" t="e">
        <f>AVERAGE(H3836:L3836)</f>
        <v>#VALUE!</v>
      </c>
      <c r="M3837" s="54"/>
    </row>
    <row r="3839" spans="1:13" ht="15.75">
      <c r="A3839" s="1" t="s">
        <v>228</v>
      </c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</row>
    <row r="3840" spans="1:13" ht="16.5" thickBot="1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</row>
    <row r="3841" spans="1:12" ht="16.5" thickBot="1">
      <c r="A3841" s="3"/>
      <c r="B3841" s="4" t="s">
        <v>1</v>
      </c>
      <c r="C3841" s="4" t="s">
        <v>2</v>
      </c>
      <c r="D3841" s="4" t="s">
        <v>3</v>
      </c>
      <c r="E3841" s="4" t="s">
        <v>4</v>
      </c>
      <c r="F3841" s="4" t="s">
        <v>5</v>
      </c>
      <c r="G3841" s="4" t="s">
        <v>6</v>
      </c>
      <c r="H3841" s="4" t="s">
        <v>7</v>
      </c>
      <c r="I3841" s="4" t="s">
        <v>8</v>
      </c>
      <c r="J3841" s="4" t="s">
        <v>9</v>
      </c>
      <c r="K3841" s="4" t="s">
        <v>10</v>
      </c>
      <c r="L3841" s="4" t="s">
        <v>11</v>
      </c>
    </row>
    <row r="3842" spans="1:12" ht="16.5" thickBot="1">
      <c r="A3842" s="5" t="s">
        <v>12</v>
      </c>
      <c r="B3842" s="6">
        <v>43</v>
      </c>
      <c r="C3842" s="6">
        <v>24</v>
      </c>
      <c r="D3842" s="6">
        <v>33</v>
      </c>
      <c r="E3842" s="6">
        <v>44</v>
      </c>
      <c r="F3842" s="6">
        <v>10</v>
      </c>
      <c r="G3842" s="6" t="s">
        <v>243</v>
      </c>
      <c r="H3842" s="6">
        <v>12</v>
      </c>
      <c r="I3842" s="6" t="s">
        <v>243</v>
      </c>
      <c r="K3842" s="6" t="s">
        <v>243</v>
      </c>
      <c r="L3842" s="65"/>
    </row>
    <row r="3843" spans="1:12" ht="16.5" thickBot="1">
      <c r="A3843" s="5">
        <v>1</v>
      </c>
      <c r="B3843" s="6">
        <v>45</v>
      </c>
      <c r="C3843" s="6">
        <v>46</v>
      </c>
      <c r="D3843" s="6">
        <v>43</v>
      </c>
      <c r="E3843" s="6">
        <v>41</v>
      </c>
      <c r="F3843" s="6">
        <v>21</v>
      </c>
      <c r="G3843" s="6" t="s">
        <v>243</v>
      </c>
      <c r="H3843" s="6">
        <v>13</v>
      </c>
      <c r="I3843" s="6" t="s">
        <v>243</v>
      </c>
      <c r="J3843" s="6" t="s">
        <v>243</v>
      </c>
    </row>
    <row r="3844" spans="1:12" ht="16.5" thickBot="1">
      <c r="A3844" s="5">
        <v>2</v>
      </c>
      <c r="B3844" s="6">
        <v>59</v>
      </c>
      <c r="C3844" s="6">
        <v>46</v>
      </c>
      <c r="D3844" s="6">
        <v>48</v>
      </c>
      <c r="E3844" s="6">
        <v>48</v>
      </c>
      <c r="F3844" s="6">
        <v>11</v>
      </c>
      <c r="G3844" s="6">
        <v>18</v>
      </c>
      <c r="H3844" s="6">
        <v>14</v>
      </c>
      <c r="I3844" s="6" t="s">
        <v>243</v>
      </c>
      <c r="K3844" s="6" t="s">
        <v>243</v>
      </c>
    </row>
    <row r="3845" spans="1:12" ht="16.5" thickBot="1">
      <c r="A3845" s="5">
        <v>3</v>
      </c>
      <c r="B3845" s="6">
        <v>56</v>
      </c>
      <c r="C3845" s="6">
        <v>60</v>
      </c>
      <c r="D3845" s="6">
        <v>57</v>
      </c>
      <c r="E3845" s="6">
        <v>47</v>
      </c>
      <c r="F3845" s="6">
        <v>13</v>
      </c>
      <c r="G3845" s="6" t="s">
        <v>243</v>
      </c>
      <c r="H3845" s="6">
        <v>19</v>
      </c>
      <c r="I3845" s="6">
        <v>15</v>
      </c>
      <c r="J3845" s="6" t="s">
        <v>243</v>
      </c>
      <c r="L3845" s="6" t="s">
        <v>243</v>
      </c>
    </row>
    <row r="3846" spans="1:12" ht="16.5" thickBot="1">
      <c r="A3846" s="5">
        <v>4</v>
      </c>
      <c r="B3846" s="6">
        <v>81</v>
      </c>
      <c r="C3846" s="6">
        <v>82</v>
      </c>
      <c r="D3846" s="6">
        <v>83</v>
      </c>
      <c r="E3846" s="6">
        <v>73</v>
      </c>
      <c r="F3846" s="6">
        <v>67</v>
      </c>
      <c r="G3846" s="6">
        <v>74</v>
      </c>
      <c r="H3846" s="6">
        <v>48</v>
      </c>
      <c r="I3846" s="6">
        <v>20</v>
      </c>
      <c r="J3846" s="6">
        <v>47</v>
      </c>
      <c r="K3846" s="6">
        <v>38</v>
      </c>
      <c r="L3846" s="6">
        <v>43</v>
      </c>
    </row>
    <row r="3847" spans="1:12" ht="16.5" thickBot="1">
      <c r="A3847" s="5">
        <v>5</v>
      </c>
      <c r="B3847" s="6">
        <v>143</v>
      </c>
      <c r="C3847" s="6">
        <v>114</v>
      </c>
      <c r="D3847" s="6">
        <v>114</v>
      </c>
      <c r="E3847" s="6">
        <v>114</v>
      </c>
      <c r="F3847" s="6">
        <v>94</v>
      </c>
      <c r="G3847" s="6">
        <v>91</v>
      </c>
      <c r="H3847" s="6">
        <v>86</v>
      </c>
      <c r="I3847" s="6">
        <v>97</v>
      </c>
      <c r="J3847" s="6">
        <v>101</v>
      </c>
      <c r="K3847" s="6">
        <v>104</v>
      </c>
      <c r="L3847" s="6">
        <v>88</v>
      </c>
    </row>
    <row r="3848" spans="1:12" ht="16.5" thickBot="1">
      <c r="A3848" s="5">
        <v>6</v>
      </c>
      <c r="B3848" s="6">
        <v>142</v>
      </c>
      <c r="C3848" s="6">
        <v>142</v>
      </c>
      <c r="D3848" s="6">
        <v>112</v>
      </c>
      <c r="E3848" s="6">
        <v>107</v>
      </c>
      <c r="F3848" s="6">
        <v>120</v>
      </c>
      <c r="G3848" s="6">
        <v>100</v>
      </c>
      <c r="H3848" s="6">
        <v>94</v>
      </c>
      <c r="I3848" s="6">
        <v>94</v>
      </c>
      <c r="J3848" s="6">
        <v>99</v>
      </c>
      <c r="K3848" s="6">
        <v>96</v>
      </c>
      <c r="L3848" s="6">
        <v>96</v>
      </c>
    </row>
    <row r="3849" spans="1:12" ht="16.5" thickBot="1">
      <c r="A3849" s="5">
        <v>7</v>
      </c>
      <c r="B3849" s="6">
        <v>135</v>
      </c>
      <c r="C3849" s="6">
        <v>133</v>
      </c>
      <c r="D3849" s="6">
        <v>134</v>
      </c>
      <c r="E3849" s="6">
        <v>105</v>
      </c>
      <c r="F3849" s="6">
        <v>102</v>
      </c>
      <c r="G3849" s="6">
        <v>115</v>
      </c>
      <c r="H3849" s="6">
        <v>99</v>
      </c>
      <c r="I3849" s="6">
        <v>99</v>
      </c>
      <c r="J3849" s="6">
        <v>81</v>
      </c>
      <c r="K3849" s="6">
        <v>96</v>
      </c>
      <c r="L3849" s="6">
        <v>96</v>
      </c>
    </row>
    <row r="3850" spans="1:12" ht="16.5" thickBot="1">
      <c r="A3850" s="5">
        <v>8</v>
      </c>
      <c r="B3850" s="6">
        <v>144</v>
      </c>
      <c r="C3850" s="6">
        <v>117</v>
      </c>
      <c r="D3850" s="6">
        <v>111</v>
      </c>
      <c r="E3850" s="6">
        <v>111</v>
      </c>
      <c r="F3850" s="6">
        <v>109</v>
      </c>
      <c r="G3850" s="6">
        <v>88</v>
      </c>
      <c r="H3850" s="6">
        <v>101</v>
      </c>
      <c r="I3850" s="6">
        <v>84</v>
      </c>
      <c r="J3850" s="6">
        <v>74</v>
      </c>
      <c r="K3850" s="6">
        <v>77</v>
      </c>
      <c r="L3850" s="6">
        <v>81</v>
      </c>
    </row>
    <row r="3851" spans="1:12" ht="16.5" thickBot="1">
      <c r="A3851" s="5">
        <v>9</v>
      </c>
      <c r="B3851" s="6">
        <v>56</v>
      </c>
      <c r="C3851" s="6">
        <v>82</v>
      </c>
      <c r="D3851" s="6">
        <v>63</v>
      </c>
      <c r="E3851" s="6">
        <v>68</v>
      </c>
      <c r="F3851" s="6">
        <v>64</v>
      </c>
      <c r="G3851" s="6">
        <v>62</v>
      </c>
      <c r="H3851" s="6">
        <v>45</v>
      </c>
      <c r="I3851" s="6">
        <v>62</v>
      </c>
      <c r="J3851" s="6">
        <v>45</v>
      </c>
      <c r="K3851" s="6">
        <v>36</v>
      </c>
      <c r="L3851" s="6">
        <v>61</v>
      </c>
    </row>
    <row r="3852" spans="1:12" ht="16.5" thickBot="1">
      <c r="A3852" s="5">
        <v>10</v>
      </c>
      <c r="B3852" s="6">
        <v>60</v>
      </c>
      <c r="C3852" s="6">
        <v>51</v>
      </c>
      <c r="D3852" s="6">
        <v>56</v>
      </c>
      <c r="E3852" s="6">
        <v>40</v>
      </c>
      <c r="F3852" s="6">
        <v>47</v>
      </c>
      <c r="G3852" s="6">
        <v>50</v>
      </c>
      <c r="H3852" s="6">
        <v>43</v>
      </c>
      <c r="I3852" s="6">
        <v>29</v>
      </c>
      <c r="J3852" s="6">
        <v>43</v>
      </c>
      <c r="K3852" s="6">
        <v>32</v>
      </c>
      <c r="L3852" s="6">
        <v>13</v>
      </c>
    </row>
    <row r="3853" spans="1:12" ht="16.5" thickBot="1">
      <c r="A3853" s="5">
        <v>11</v>
      </c>
      <c r="B3853" s="6">
        <v>46</v>
      </c>
      <c r="C3853" s="6">
        <v>42</v>
      </c>
      <c r="D3853" s="6">
        <v>38</v>
      </c>
      <c r="E3853" s="6">
        <v>39</v>
      </c>
      <c r="F3853" s="6">
        <v>40</v>
      </c>
      <c r="G3853" s="6">
        <v>32</v>
      </c>
      <c r="H3853" s="6">
        <v>40</v>
      </c>
      <c r="I3853" s="6">
        <v>22</v>
      </c>
      <c r="J3853" s="6">
        <v>16</v>
      </c>
      <c r="K3853" s="6">
        <v>24</v>
      </c>
      <c r="L3853" s="6">
        <v>10</v>
      </c>
    </row>
    <row r="3854" spans="1:12" ht="16.5" thickBot="1">
      <c r="A3854" s="5">
        <v>12</v>
      </c>
      <c r="B3854" s="6" t="s">
        <v>243</v>
      </c>
      <c r="C3854" s="6" t="s">
        <v>243</v>
      </c>
      <c r="D3854" s="6">
        <v>11</v>
      </c>
      <c r="E3854" s="6">
        <v>10</v>
      </c>
      <c r="F3854" s="6">
        <v>19</v>
      </c>
      <c r="G3854" s="6" t="s">
        <v>243</v>
      </c>
      <c r="H3854" s="6" t="s">
        <v>243</v>
      </c>
      <c r="I3854" s="6" t="s">
        <v>243</v>
      </c>
      <c r="J3854" s="6">
        <v>13</v>
      </c>
      <c r="K3854" s="6">
        <v>14</v>
      </c>
      <c r="L3854" s="6">
        <v>13</v>
      </c>
    </row>
    <row r="3855" spans="1:12" ht="16.5" thickBot="1">
      <c r="A3855" s="5" t="s">
        <v>13</v>
      </c>
      <c r="B3855" s="6"/>
      <c r="C3855" s="6"/>
      <c r="D3855" s="6"/>
      <c r="E3855" s="6"/>
      <c r="F3855" s="55"/>
      <c r="G3855" s="8"/>
      <c r="H3855" s="8"/>
      <c r="I3855" s="8"/>
      <c r="J3855" s="8"/>
      <c r="K3855" s="8"/>
      <c r="L3855" s="9"/>
    </row>
    <row r="3856" spans="1:12" ht="32.25" thickBot="1">
      <c r="A3856" s="10" t="s">
        <v>14</v>
      </c>
      <c r="B3856" s="6" t="s">
        <v>243</v>
      </c>
      <c r="C3856" s="6" t="s">
        <v>243</v>
      </c>
      <c r="D3856" s="11">
        <v>903</v>
      </c>
      <c r="E3856" s="11">
        <v>847</v>
      </c>
      <c r="F3856" s="11">
        <v>717</v>
      </c>
      <c r="G3856" s="11">
        <v>657</v>
      </c>
      <c r="H3856" s="6" t="s">
        <v>243</v>
      </c>
      <c r="I3856" s="11">
        <v>533</v>
      </c>
      <c r="J3856" s="11">
        <v>522</v>
      </c>
      <c r="K3856" s="11">
        <v>519</v>
      </c>
      <c r="L3856" s="6" t="s">
        <v>243</v>
      </c>
    </row>
    <row r="3857" spans="1:13" ht="48" thickBot="1">
      <c r="A3857" s="10" t="s">
        <v>15</v>
      </c>
      <c r="B3857" s="56"/>
      <c r="C3857" s="12" t="e">
        <f t="shared" ref="C3857:L3857" si="679">((C3856-B3856)/B3856)</f>
        <v>#VALUE!</v>
      </c>
      <c r="D3857" s="12" t="e">
        <f t="shared" si="679"/>
        <v>#VALUE!</v>
      </c>
      <c r="E3857" s="12">
        <f t="shared" si="679"/>
        <v>-6.2015503875968991E-2</v>
      </c>
      <c r="F3857" s="12">
        <f t="shared" si="679"/>
        <v>-0.15348288075560804</v>
      </c>
      <c r="G3857" s="12">
        <f t="shared" si="679"/>
        <v>-8.3682008368200833E-2</v>
      </c>
      <c r="H3857" s="12" t="e">
        <f t="shared" si="679"/>
        <v>#VALUE!</v>
      </c>
      <c r="I3857" s="12" t="e">
        <f t="shared" si="679"/>
        <v>#VALUE!</v>
      </c>
      <c r="J3857" s="12">
        <f t="shared" si="679"/>
        <v>-2.0637898686679174E-2</v>
      </c>
      <c r="K3857" s="12">
        <f t="shared" si="679"/>
        <v>-5.7471264367816091E-3</v>
      </c>
      <c r="L3857" s="12" t="e">
        <f t="shared" si="679"/>
        <v>#VALUE!</v>
      </c>
    </row>
    <row r="3858" spans="1:13" ht="48" thickBot="1">
      <c r="A3858" s="10" t="s">
        <v>16</v>
      </c>
      <c r="B3858" s="12"/>
      <c r="C3858" s="12"/>
      <c r="D3858" s="12"/>
      <c r="E3858" s="12"/>
      <c r="F3858" s="13"/>
      <c r="G3858" s="13" t="e">
        <f t="shared" ref="G3858:L3858" si="680">(G3856-B3856)/B3856</f>
        <v>#VALUE!</v>
      </c>
      <c r="H3858" s="13" t="e">
        <f t="shared" si="680"/>
        <v>#VALUE!</v>
      </c>
      <c r="I3858" s="13">
        <f t="shared" si="680"/>
        <v>-0.40974529346622368</v>
      </c>
      <c r="J3858" s="13">
        <f t="shared" si="680"/>
        <v>-0.38370720188902008</v>
      </c>
      <c r="K3858" s="13">
        <f t="shared" si="680"/>
        <v>-0.27615062761506276</v>
      </c>
      <c r="L3858" s="13" t="e">
        <f t="shared" si="680"/>
        <v>#VALUE!</v>
      </c>
    </row>
    <row r="3859" spans="1:13" ht="48" thickBot="1">
      <c r="A3859" s="10" t="s">
        <v>17</v>
      </c>
      <c r="B3859" s="12"/>
      <c r="C3859" s="12"/>
      <c r="D3859" s="12"/>
      <c r="E3859" s="12"/>
      <c r="F3859" s="12"/>
      <c r="G3859" s="12"/>
      <c r="H3859" s="12"/>
      <c r="I3859" s="12"/>
      <c r="J3859" s="12"/>
      <c r="K3859" s="13"/>
      <c r="L3859" s="13" t="e">
        <f>(L3856-B3856)/B3856</f>
        <v>#VALUE!</v>
      </c>
    </row>
    <row r="3860" spans="1:13" ht="32.25" thickBot="1">
      <c r="A3860" s="10" t="s">
        <v>18</v>
      </c>
      <c r="B3860" s="14">
        <v>2023</v>
      </c>
      <c r="C3860" s="14">
        <v>1896</v>
      </c>
      <c r="D3860" s="14">
        <v>1807</v>
      </c>
      <c r="E3860" s="14">
        <v>1706</v>
      </c>
      <c r="F3860" s="14">
        <v>1674</v>
      </c>
      <c r="G3860">
        <v>1594</v>
      </c>
      <c r="H3860">
        <v>1541</v>
      </c>
      <c r="I3860">
        <v>1515</v>
      </c>
      <c r="J3860">
        <v>1473</v>
      </c>
      <c r="K3860">
        <v>1386</v>
      </c>
      <c r="L3860">
        <v>1377</v>
      </c>
    </row>
    <row r="3861" spans="1:13" ht="63.75" thickBot="1">
      <c r="A3861" s="10" t="s">
        <v>19</v>
      </c>
      <c r="B3861" s="16"/>
      <c r="C3861" s="12">
        <f t="shared" ref="C3861:L3861" si="681">(C3860-B3860)/B3860</f>
        <v>-6.2778052397429562E-2</v>
      </c>
      <c r="D3861" s="12">
        <f t="shared" si="681"/>
        <v>-4.6940928270042197E-2</v>
      </c>
      <c r="E3861" s="12">
        <f t="shared" si="681"/>
        <v>-5.5893746541228556E-2</v>
      </c>
      <c r="F3861" s="12">
        <f t="shared" si="681"/>
        <v>-1.8757327080890972E-2</v>
      </c>
      <c r="G3861" s="12">
        <f t="shared" si="681"/>
        <v>-4.778972520908005E-2</v>
      </c>
      <c r="H3861" s="12">
        <f t="shared" si="681"/>
        <v>-3.3249686323713924E-2</v>
      </c>
      <c r="I3861" s="12">
        <f t="shared" si="681"/>
        <v>-1.6872160934458143E-2</v>
      </c>
      <c r="J3861" s="12">
        <f t="shared" si="681"/>
        <v>-2.7722772277227723E-2</v>
      </c>
      <c r="K3861" s="12">
        <f t="shared" si="681"/>
        <v>-5.9063136456211814E-2</v>
      </c>
      <c r="L3861" s="12">
        <f t="shared" si="681"/>
        <v>-6.4935064935064939E-3</v>
      </c>
    </row>
    <row r="3862" spans="1:13" ht="63.75" thickBot="1">
      <c r="A3862" s="10" t="s">
        <v>20</v>
      </c>
      <c r="B3862" s="16"/>
      <c r="C3862" s="17"/>
      <c r="D3862" s="17"/>
      <c r="E3862" s="17"/>
      <c r="F3862" s="17"/>
      <c r="G3862" s="12">
        <f t="shared" ref="G3862:L3862" si="682">(G3860-B3860)/B3860</f>
        <v>-0.2120612951062778</v>
      </c>
      <c r="H3862" s="12">
        <f t="shared" si="682"/>
        <v>-0.18723628691983121</v>
      </c>
      <c r="I3862" s="12">
        <f t="shared" si="682"/>
        <v>-0.16159380188157166</v>
      </c>
      <c r="J3862" s="12">
        <f t="shared" si="682"/>
        <v>-0.13657678780773741</v>
      </c>
      <c r="K3862" s="12">
        <f t="shared" si="682"/>
        <v>-0.17204301075268819</v>
      </c>
      <c r="L3862" s="12">
        <f t="shared" si="682"/>
        <v>-0.13613550815558345</v>
      </c>
    </row>
    <row r="3863" spans="1:13" ht="63.75" thickBot="1">
      <c r="A3863" s="10" t="s">
        <v>21</v>
      </c>
      <c r="B3863" s="16"/>
      <c r="C3863" s="17"/>
      <c r="D3863" s="17"/>
      <c r="E3863" s="17"/>
      <c r="F3863" s="17"/>
      <c r="G3863" s="12"/>
      <c r="H3863" s="12"/>
      <c r="I3863" s="12"/>
      <c r="J3863" s="12"/>
      <c r="K3863" s="12"/>
      <c r="L3863" s="12">
        <f>(L3860-B3860)/B3860</f>
        <v>-0.31932773109243695</v>
      </c>
    </row>
    <row r="3864" spans="1:13" ht="32.25" thickBot="1">
      <c r="A3864" s="10" t="s">
        <v>22</v>
      </c>
      <c r="B3864" s="12" t="e">
        <f t="shared" ref="B3864:L3864" si="683">B3856/B3860</f>
        <v>#VALUE!</v>
      </c>
      <c r="C3864" s="12" t="e">
        <f t="shared" si="683"/>
        <v>#VALUE!</v>
      </c>
      <c r="D3864" s="12">
        <f t="shared" si="683"/>
        <v>0.49972329828444939</v>
      </c>
      <c r="E3864" s="12">
        <f t="shared" si="683"/>
        <v>0.49648300117233296</v>
      </c>
      <c r="F3864" s="12">
        <f t="shared" si="683"/>
        <v>0.42831541218637992</v>
      </c>
      <c r="G3864" s="12">
        <f t="shared" si="683"/>
        <v>0.4121706398996236</v>
      </c>
      <c r="H3864" s="12" t="e">
        <f t="shared" si="683"/>
        <v>#VALUE!</v>
      </c>
      <c r="I3864" s="12">
        <f t="shared" si="683"/>
        <v>0.35181518151815183</v>
      </c>
      <c r="J3864" s="12">
        <f t="shared" si="683"/>
        <v>0.3543788187372709</v>
      </c>
      <c r="K3864" s="12">
        <f t="shared" si="683"/>
        <v>0.37445887445887444</v>
      </c>
      <c r="L3864" s="12" t="e">
        <f t="shared" si="683"/>
        <v>#VALUE!</v>
      </c>
    </row>
    <row r="3865" spans="1:13" ht="63">
      <c r="A3865" s="18" t="s">
        <v>23</v>
      </c>
      <c r="B3865" s="19"/>
      <c r="C3865" s="19" t="e">
        <f t="shared" ref="C3865:K3865" si="684">(C3864-B3864)</f>
        <v>#VALUE!</v>
      </c>
      <c r="D3865" s="19" t="e">
        <f t="shared" si="684"/>
        <v>#VALUE!</v>
      </c>
      <c r="E3865" s="19">
        <f t="shared" si="684"/>
        <v>-3.2402971121164303E-3</v>
      </c>
      <c r="F3865" s="19">
        <f t="shared" si="684"/>
        <v>-6.8167588985953043E-2</v>
      </c>
      <c r="G3865" s="19">
        <f t="shared" si="684"/>
        <v>-1.6144772286756315E-2</v>
      </c>
      <c r="H3865" s="19" t="e">
        <f t="shared" si="684"/>
        <v>#VALUE!</v>
      </c>
      <c r="I3865" s="19" t="e">
        <f t="shared" si="684"/>
        <v>#VALUE!</v>
      </c>
      <c r="J3865" s="19">
        <f t="shared" si="684"/>
        <v>2.5636372191190637E-3</v>
      </c>
      <c r="K3865" s="19">
        <f t="shared" si="684"/>
        <v>2.008005572160354E-2</v>
      </c>
      <c r="L3865" s="19" t="e">
        <f>(L3864-K3864)</f>
        <v>#VALUE!</v>
      </c>
    </row>
    <row r="3866" spans="1:13" ht="63">
      <c r="A3866" s="18" t="s">
        <v>24</v>
      </c>
      <c r="B3866" s="19"/>
      <c r="C3866" s="19"/>
      <c r="D3866" s="19"/>
      <c r="E3866" s="19"/>
      <c r="F3866" s="19"/>
      <c r="G3866" s="19" t="e">
        <f>G3864-B3864</f>
        <v>#VALUE!</v>
      </c>
      <c r="H3866" s="19" t="e">
        <f t="shared" ref="H3866:K3866" si="685">H3864-C3864</f>
        <v>#VALUE!</v>
      </c>
      <c r="I3866" s="19">
        <f t="shared" si="685"/>
        <v>-0.14790811676629756</v>
      </c>
      <c r="J3866" s="19">
        <f t="shared" si="685"/>
        <v>-0.14210418243506207</v>
      </c>
      <c r="K3866" s="19">
        <f t="shared" si="685"/>
        <v>-5.3856537727505482E-2</v>
      </c>
      <c r="L3866" s="19" t="e">
        <f>L3864-G3864</f>
        <v>#VALUE!</v>
      </c>
    </row>
    <row r="3867" spans="1:13" ht="63">
      <c r="A3867" s="18" t="s">
        <v>25</v>
      </c>
      <c r="B3867" s="19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 t="e">
        <f>L3864-B3864</f>
        <v>#VALUE!</v>
      </c>
    </row>
    <row r="3869" spans="1:13" ht="15.75">
      <c r="A3869" s="21" t="s">
        <v>229</v>
      </c>
      <c r="B3869" s="21"/>
      <c r="C3869" s="21"/>
      <c r="D3869" s="21"/>
      <c r="E3869" s="21"/>
      <c r="F3869" s="21"/>
      <c r="G3869" s="22"/>
      <c r="H3869" s="22"/>
      <c r="I3869" s="22"/>
      <c r="J3869" s="22"/>
      <c r="K3869" s="22"/>
      <c r="L3869" s="22"/>
      <c r="M3869" s="23"/>
    </row>
    <row r="3870" spans="1:13" ht="16.5" thickBot="1">
      <c r="A3870" s="24"/>
      <c r="B3870" s="22"/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  <c r="M3870" s="23"/>
    </row>
    <row r="3871" spans="1:13" ht="32.25" thickBot="1">
      <c r="A3871" s="57" t="s">
        <v>27</v>
      </c>
      <c r="B3871" s="4" t="s">
        <v>52</v>
      </c>
      <c r="C3871" s="4" t="s">
        <v>53</v>
      </c>
      <c r="D3871" s="4" t="s">
        <v>54</v>
      </c>
      <c r="E3871" s="4" t="s">
        <v>55</v>
      </c>
      <c r="F3871" s="4" t="s">
        <v>56</v>
      </c>
      <c r="G3871" s="4" t="s">
        <v>57</v>
      </c>
      <c r="H3871" s="4" t="s">
        <v>58</v>
      </c>
      <c r="I3871" s="4" t="s">
        <v>59</v>
      </c>
      <c r="J3871" s="4" t="s">
        <v>60</v>
      </c>
      <c r="K3871" s="4" t="s">
        <v>61</v>
      </c>
      <c r="L3871" s="4" t="s">
        <v>62</v>
      </c>
      <c r="M3871" s="58" t="s">
        <v>28</v>
      </c>
    </row>
    <row r="3872" spans="1:13" ht="16.5" thickBot="1">
      <c r="A3872" s="28" t="s">
        <v>29</v>
      </c>
      <c r="B3872" s="29" t="s">
        <v>47</v>
      </c>
      <c r="C3872" s="29">
        <f t="shared" ref="C3872:K3872" si="686">-C3842</f>
        <v>-24</v>
      </c>
      <c r="D3872" s="29">
        <f t="shared" si="686"/>
        <v>-33</v>
      </c>
      <c r="E3872" s="29">
        <f t="shared" si="686"/>
        <v>-44</v>
      </c>
      <c r="F3872" s="29">
        <f t="shared" si="686"/>
        <v>-10</v>
      </c>
      <c r="G3872" s="29" t="e">
        <f t="shared" si="686"/>
        <v>#VALUE!</v>
      </c>
      <c r="H3872" s="29">
        <f t="shared" si="686"/>
        <v>-12</v>
      </c>
      <c r="I3872" s="29" t="e">
        <f t="shared" si="686"/>
        <v>#VALUE!</v>
      </c>
      <c r="J3872" s="29"/>
      <c r="K3872" s="29" t="e">
        <f t="shared" si="686"/>
        <v>#VALUE!</v>
      </c>
      <c r="L3872" s="29"/>
      <c r="M3872" s="30">
        <v>-16.75</v>
      </c>
    </row>
    <row r="3873" spans="1:13" ht="16.5" thickBot="1">
      <c r="A3873" s="28" t="s">
        <v>30</v>
      </c>
      <c r="B3873" s="59" t="s">
        <v>43</v>
      </c>
      <c r="C3873" s="34">
        <f t="shared" ref="C3873:K3884" si="687">B3842-C3843</f>
        <v>-3</v>
      </c>
      <c r="D3873" s="34">
        <f t="shared" si="687"/>
        <v>-19</v>
      </c>
      <c r="E3873" s="34">
        <f t="shared" si="687"/>
        <v>-8</v>
      </c>
      <c r="F3873" s="34">
        <f t="shared" si="687"/>
        <v>23</v>
      </c>
      <c r="G3873" s="34" t="e">
        <f t="shared" si="687"/>
        <v>#VALUE!</v>
      </c>
      <c r="H3873" s="34" t="e">
        <f t="shared" si="687"/>
        <v>#VALUE!</v>
      </c>
      <c r="I3873" s="34" t="e">
        <f t="shared" si="687"/>
        <v>#VALUE!</v>
      </c>
      <c r="J3873" s="34" t="e">
        <f>I3842-J3843</f>
        <v>#VALUE!</v>
      </c>
      <c r="K3873" s="34"/>
      <c r="L3873" s="34" t="e">
        <f t="shared" ref="L3873:L3883" si="688">K3842-L3843</f>
        <v>#VALUE!</v>
      </c>
      <c r="M3873" s="32">
        <v>0.22222222222222221</v>
      </c>
    </row>
    <row r="3874" spans="1:13" ht="16.5" thickBot="1">
      <c r="A3874" s="28" t="s">
        <v>31</v>
      </c>
      <c r="B3874" s="59" t="s">
        <v>43</v>
      </c>
      <c r="C3874" s="34">
        <f t="shared" si="687"/>
        <v>-1</v>
      </c>
      <c r="D3874" s="34">
        <f t="shared" si="687"/>
        <v>-2</v>
      </c>
      <c r="E3874" s="34">
        <f t="shared" si="687"/>
        <v>-5</v>
      </c>
      <c r="F3874" s="34">
        <f t="shared" si="687"/>
        <v>30</v>
      </c>
      <c r="G3874" s="34">
        <f t="shared" si="687"/>
        <v>3</v>
      </c>
      <c r="H3874" s="34" t="e">
        <f t="shared" si="687"/>
        <v>#VALUE!</v>
      </c>
      <c r="I3874" s="34" t="e">
        <f t="shared" si="687"/>
        <v>#VALUE!</v>
      </c>
      <c r="J3874" s="34" t="e">
        <f t="shared" si="687"/>
        <v>#VALUE!</v>
      </c>
      <c r="K3874" s="34" t="e">
        <f>J3843-K3844</f>
        <v>#VALUE!</v>
      </c>
      <c r="L3874" s="34"/>
      <c r="M3874" s="32">
        <v>3.3333333333333335</v>
      </c>
    </row>
    <row r="3875" spans="1:13" ht="16.5" thickBot="1">
      <c r="A3875" s="28" t="s">
        <v>32</v>
      </c>
      <c r="B3875" s="59" t="s">
        <v>43</v>
      </c>
      <c r="C3875" s="34">
        <f t="shared" si="687"/>
        <v>-1</v>
      </c>
      <c r="D3875" s="34">
        <f t="shared" si="687"/>
        <v>-11</v>
      </c>
      <c r="E3875" s="34">
        <f t="shared" si="687"/>
        <v>1</v>
      </c>
      <c r="F3875" s="34">
        <f t="shared" si="687"/>
        <v>35</v>
      </c>
      <c r="G3875" s="34" t="e">
        <f t="shared" si="687"/>
        <v>#VALUE!</v>
      </c>
      <c r="H3875" s="34">
        <f t="shared" si="687"/>
        <v>-1</v>
      </c>
      <c r="I3875" s="34">
        <f t="shared" si="687"/>
        <v>-1</v>
      </c>
      <c r="J3875" s="34" t="e">
        <f t="shared" si="687"/>
        <v>#VALUE!</v>
      </c>
      <c r="K3875" s="34"/>
      <c r="L3875" s="34" t="e">
        <f>K3844-L3845</f>
        <v>#VALUE!</v>
      </c>
      <c r="M3875" s="32">
        <v>2.1111111111111112</v>
      </c>
    </row>
    <row r="3876" spans="1:13" ht="16.5" thickBot="1">
      <c r="A3876" s="28" t="s">
        <v>33</v>
      </c>
      <c r="B3876" s="59" t="s">
        <v>43</v>
      </c>
      <c r="C3876" s="34">
        <f t="shared" si="687"/>
        <v>-26</v>
      </c>
      <c r="D3876" s="34">
        <f t="shared" si="687"/>
        <v>-23</v>
      </c>
      <c r="E3876" s="34">
        <f t="shared" si="687"/>
        <v>-16</v>
      </c>
      <c r="F3876" s="34">
        <f t="shared" si="687"/>
        <v>-20</v>
      </c>
      <c r="G3876" s="34">
        <f t="shared" si="687"/>
        <v>-61</v>
      </c>
      <c r="H3876" s="34" t="e">
        <f t="shared" si="687"/>
        <v>#VALUE!</v>
      </c>
      <c r="I3876" s="34">
        <f t="shared" si="687"/>
        <v>-1</v>
      </c>
      <c r="J3876" s="34">
        <f t="shared" si="687"/>
        <v>-32</v>
      </c>
      <c r="K3876" s="34" t="e">
        <f t="shared" si="687"/>
        <v>#VALUE!</v>
      </c>
      <c r="L3876" s="34">
        <f t="shared" si="688"/>
        <v>-43</v>
      </c>
      <c r="M3876" s="32">
        <v>-29.8</v>
      </c>
    </row>
    <row r="3877" spans="1:13" ht="16.5" thickBot="1">
      <c r="A3877" s="28" t="s">
        <v>34</v>
      </c>
      <c r="B3877" s="59" t="s">
        <v>43</v>
      </c>
      <c r="C3877" s="34">
        <f t="shared" si="687"/>
        <v>-33</v>
      </c>
      <c r="D3877" s="34">
        <f t="shared" si="687"/>
        <v>-32</v>
      </c>
      <c r="E3877" s="34">
        <f t="shared" si="687"/>
        <v>-31</v>
      </c>
      <c r="F3877" s="34">
        <f t="shared" si="687"/>
        <v>-21</v>
      </c>
      <c r="G3877" s="34">
        <f t="shared" si="687"/>
        <v>-24</v>
      </c>
      <c r="H3877" s="34">
        <f t="shared" si="687"/>
        <v>-12</v>
      </c>
      <c r="I3877" s="34">
        <f t="shared" si="687"/>
        <v>-49</v>
      </c>
      <c r="J3877" s="34">
        <f t="shared" si="687"/>
        <v>-81</v>
      </c>
      <c r="K3877" s="34">
        <f t="shared" si="687"/>
        <v>-57</v>
      </c>
      <c r="L3877" s="34">
        <f t="shared" si="688"/>
        <v>-50</v>
      </c>
      <c r="M3877" s="32">
        <v>-39</v>
      </c>
    </row>
    <row r="3878" spans="1:13" ht="16.5" thickBot="1">
      <c r="A3878" s="28" t="s">
        <v>35</v>
      </c>
      <c r="B3878" s="59" t="s">
        <v>43</v>
      </c>
      <c r="C3878" s="34">
        <f t="shared" si="687"/>
        <v>1</v>
      </c>
      <c r="D3878" s="34">
        <f t="shared" si="687"/>
        <v>2</v>
      </c>
      <c r="E3878" s="34">
        <f t="shared" si="687"/>
        <v>7</v>
      </c>
      <c r="F3878" s="34">
        <f t="shared" si="687"/>
        <v>-6</v>
      </c>
      <c r="G3878" s="34">
        <f t="shared" si="687"/>
        <v>-6</v>
      </c>
      <c r="H3878" s="34">
        <f t="shared" si="687"/>
        <v>-3</v>
      </c>
      <c r="I3878" s="34">
        <f t="shared" si="687"/>
        <v>-8</v>
      </c>
      <c r="J3878" s="34">
        <f t="shared" si="687"/>
        <v>-2</v>
      </c>
      <c r="K3878" s="34">
        <f t="shared" si="687"/>
        <v>5</v>
      </c>
      <c r="L3878" s="34">
        <f t="shared" si="688"/>
        <v>8</v>
      </c>
      <c r="M3878" s="32">
        <v>-0.2</v>
      </c>
    </row>
    <row r="3879" spans="1:13" ht="16.5" thickBot="1">
      <c r="A3879" s="28" t="s">
        <v>36</v>
      </c>
      <c r="B3879" s="59" t="s">
        <v>43</v>
      </c>
      <c r="C3879" s="34">
        <f t="shared" si="687"/>
        <v>9</v>
      </c>
      <c r="D3879" s="34">
        <f t="shared" si="687"/>
        <v>8</v>
      </c>
      <c r="E3879" s="34">
        <f t="shared" si="687"/>
        <v>7</v>
      </c>
      <c r="F3879" s="34">
        <f t="shared" si="687"/>
        <v>5</v>
      </c>
      <c r="G3879" s="34">
        <f t="shared" si="687"/>
        <v>5</v>
      </c>
      <c r="H3879" s="34">
        <f t="shared" si="687"/>
        <v>1</v>
      </c>
      <c r="I3879" s="34">
        <f t="shared" si="687"/>
        <v>-5</v>
      </c>
      <c r="J3879" s="34">
        <f t="shared" si="687"/>
        <v>13</v>
      </c>
      <c r="K3879" s="34">
        <f t="shared" si="687"/>
        <v>3</v>
      </c>
      <c r="L3879" s="34">
        <f t="shared" si="688"/>
        <v>0</v>
      </c>
      <c r="M3879" s="32">
        <v>4.5999999999999996</v>
      </c>
    </row>
    <row r="3880" spans="1:13" ht="16.5" thickBot="1">
      <c r="A3880" s="28" t="s">
        <v>37</v>
      </c>
      <c r="B3880" s="59" t="s">
        <v>43</v>
      </c>
      <c r="C3880" s="34">
        <f t="shared" si="687"/>
        <v>18</v>
      </c>
      <c r="D3880" s="34">
        <f t="shared" si="687"/>
        <v>22</v>
      </c>
      <c r="E3880" s="34">
        <f t="shared" si="687"/>
        <v>23</v>
      </c>
      <c r="F3880" s="34">
        <f t="shared" si="687"/>
        <v>-4</v>
      </c>
      <c r="G3880" s="34">
        <f t="shared" si="687"/>
        <v>14</v>
      </c>
      <c r="H3880" s="34">
        <f t="shared" si="687"/>
        <v>14</v>
      </c>
      <c r="I3880" s="34">
        <f t="shared" si="687"/>
        <v>15</v>
      </c>
      <c r="J3880" s="34">
        <f t="shared" si="687"/>
        <v>25</v>
      </c>
      <c r="K3880" s="34">
        <f t="shared" si="687"/>
        <v>4</v>
      </c>
      <c r="L3880" s="34">
        <f t="shared" si="688"/>
        <v>15</v>
      </c>
      <c r="M3880" s="32">
        <v>14.6</v>
      </c>
    </row>
    <row r="3881" spans="1:13" ht="16.5" thickBot="1">
      <c r="A3881" s="28" t="s">
        <v>38</v>
      </c>
      <c r="B3881" s="59" t="s">
        <v>43</v>
      </c>
      <c r="C3881" s="34">
        <f t="shared" si="687"/>
        <v>62</v>
      </c>
      <c r="D3881" s="34">
        <f t="shared" si="687"/>
        <v>54</v>
      </c>
      <c r="E3881" s="34">
        <f t="shared" si="687"/>
        <v>43</v>
      </c>
      <c r="F3881" s="34">
        <f t="shared" si="687"/>
        <v>47</v>
      </c>
      <c r="G3881" s="34">
        <f t="shared" si="687"/>
        <v>47</v>
      </c>
      <c r="H3881" s="34">
        <f t="shared" si="687"/>
        <v>43</v>
      </c>
      <c r="I3881" s="34">
        <f t="shared" si="687"/>
        <v>39</v>
      </c>
      <c r="J3881" s="34">
        <f t="shared" si="687"/>
        <v>39</v>
      </c>
      <c r="K3881" s="34">
        <f t="shared" si="687"/>
        <v>38</v>
      </c>
      <c r="L3881" s="34">
        <f t="shared" si="688"/>
        <v>16</v>
      </c>
      <c r="M3881" s="32">
        <v>42.8</v>
      </c>
    </row>
    <row r="3882" spans="1:13" ht="16.5" thickBot="1">
      <c r="A3882" s="28" t="s">
        <v>39</v>
      </c>
      <c r="B3882" s="59" t="s">
        <v>43</v>
      </c>
      <c r="C3882" s="34">
        <f t="shared" si="687"/>
        <v>5</v>
      </c>
      <c r="D3882" s="34">
        <f t="shared" si="687"/>
        <v>26</v>
      </c>
      <c r="E3882" s="34">
        <f t="shared" si="687"/>
        <v>23</v>
      </c>
      <c r="F3882" s="34">
        <f t="shared" si="687"/>
        <v>21</v>
      </c>
      <c r="G3882" s="34">
        <f t="shared" si="687"/>
        <v>14</v>
      </c>
      <c r="H3882" s="34">
        <f t="shared" si="687"/>
        <v>19</v>
      </c>
      <c r="I3882" s="34">
        <f t="shared" si="687"/>
        <v>16</v>
      </c>
      <c r="J3882" s="34">
        <f t="shared" si="687"/>
        <v>19</v>
      </c>
      <c r="K3882" s="34">
        <f t="shared" si="687"/>
        <v>13</v>
      </c>
      <c r="L3882" s="34">
        <f t="shared" si="688"/>
        <v>23</v>
      </c>
      <c r="M3882" s="32">
        <v>17.899999999999999</v>
      </c>
    </row>
    <row r="3883" spans="1:13" ht="16.5" thickBot="1">
      <c r="A3883" s="28" t="s">
        <v>40</v>
      </c>
      <c r="B3883" s="59" t="s">
        <v>43</v>
      </c>
      <c r="C3883" s="34">
        <f t="shared" si="687"/>
        <v>18</v>
      </c>
      <c r="D3883" s="34">
        <f t="shared" si="687"/>
        <v>13</v>
      </c>
      <c r="E3883" s="34">
        <f t="shared" si="687"/>
        <v>17</v>
      </c>
      <c r="F3883" s="34">
        <f>E3852-F3853</f>
        <v>0</v>
      </c>
      <c r="G3883" s="34">
        <f t="shared" si="687"/>
        <v>15</v>
      </c>
      <c r="H3883" s="34">
        <f t="shared" si="687"/>
        <v>10</v>
      </c>
      <c r="I3883" s="34">
        <f t="shared" si="687"/>
        <v>21</v>
      </c>
      <c r="J3883" s="34">
        <f t="shared" si="687"/>
        <v>13</v>
      </c>
      <c r="K3883" s="34">
        <f t="shared" si="687"/>
        <v>19</v>
      </c>
      <c r="L3883" s="34">
        <f t="shared" si="688"/>
        <v>22</v>
      </c>
      <c r="M3883" s="32">
        <v>14.8</v>
      </c>
    </row>
    <row r="3884" spans="1:13" ht="16.5" thickBot="1">
      <c r="A3884" s="33" t="s">
        <v>41</v>
      </c>
      <c r="B3884" s="60" t="s">
        <v>43</v>
      </c>
      <c r="C3884" s="34" t="e">
        <f t="shared" si="687"/>
        <v>#VALUE!</v>
      </c>
      <c r="D3884" s="34">
        <f t="shared" si="687"/>
        <v>31</v>
      </c>
      <c r="E3884" s="34">
        <f t="shared" si="687"/>
        <v>28</v>
      </c>
      <c r="F3884" s="34">
        <f t="shared" si="687"/>
        <v>20</v>
      </c>
      <c r="G3884" s="34" t="e">
        <f t="shared" si="687"/>
        <v>#VALUE!</v>
      </c>
      <c r="H3884" s="34" t="e">
        <f t="shared" si="687"/>
        <v>#VALUE!</v>
      </c>
      <c r="I3884" s="34" t="e">
        <f t="shared" si="687"/>
        <v>#VALUE!</v>
      </c>
      <c r="J3884" s="34">
        <f t="shared" si="687"/>
        <v>9</v>
      </c>
      <c r="K3884" s="34">
        <f t="shared" si="687"/>
        <v>2</v>
      </c>
      <c r="L3884" s="34">
        <f>K3853-L3854</f>
        <v>11</v>
      </c>
      <c r="M3884" s="35">
        <v>23.8</v>
      </c>
    </row>
    <row r="3885" spans="1:13" ht="17.25" thickTop="1" thickBot="1">
      <c r="A3885" s="37" t="s">
        <v>42</v>
      </c>
      <c r="B3885" s="38" t="s">
        <v>43</v>
      </c>
      <c r="C3885" s="39" t="s">
        <v>47</v>
      </c>
      <c r="D3885" s="39" t="s">
        <v>47</v>
      </c>
      <c r="E3885" s="39" t="s">
        <v>47</v>
      </c>
      <c r="F3885" s="39" t="s">
        <v>47</v>
      </c>
      <c r="G3885" s="39" t="e">
        <f t="shared" ref="G3885:L3885" si="689">B3849-G3854</f>
        <v>#VALUE!</v>
      </c>
      <c r="H3885" s="39" t="e">
        <f t="shared" si="689"/>
        <v>#VALUE!</v>
      </c>
      <c r="I3885" s="39" t="e">
        <f t="shared" si="689"/>
        <v>#VALUE!</v>
      </c>
      <c r="J3885" s="39">
        <f t="shared" si="689"/>
        <v>92</v>
      </c>
      <c r="K3885" s="39">
        <f t="shared" si="689"/>
        <v>88</v>
      </c>
      <c r="L3885" s="39">
        <f t="shared" si="689"/>
        <v>102</v>
      </c>
      <c r="M3885" s="40">
        <v>111.83333333333333</v>
      </c>
    </row>
    <row r="3886" spans="1:13" ht="15.75">
      <c r="A3886" s="41"/>
      <c r="B3886" s="42"/>
      <c r="C3886" s="43"/>
      <c r="D3886" s="43"/>
      <c r="E3886" s="43"/>
      <c r="F3886" s="43"/>
      <c r="G3886" s="43"/>
      <c r="H3886" s="44"/>
      <c r="I3886" s="44"/>
      <c r="J3886" s="44"/>
      <c r="K3886" s="44"/>
      <c r="L3886" s="44"/>
      <c r="M3886" s="43"/>
    </row>
    <row r="3887" spans="1:13" ht="15.75">
      <c r="A3887" s="61"/>
      <c r="B3887" s="62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</row>
    <row r="3888" spans="1:13" ht="15.75">
      <c r="A3888" s="21" t="s">
        <v>230</v>
      </c>
      <c r="B3888" s="21"/>
      <c r="C3888" s="21"/>
      <c r="D3888" s="21"/>
      <c r="E3888" s="21"/>
      <c r="F3888" s="21"/>
      <c r="G3888" s="21"/>
      <c r="H3888" s="22"/>
      <c r="I3888" s="22"/>
      <c r="J3888" s="22"/>
      <c r="K3888" s="22"/>
      <c r="L3888" s="22"/>
      <c r="M3888" s="23"/>
    </row>
    <row r="3889" spans="1:13" ht="16.5" thickBot="1">
      <c r="A3889" s="24"/>
      <c r="B3889" s="22"/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3"/>
    </row>
    <row r="3890" spans="1:13" ht="32.25" thickBot="1">
      <c r="A3890" s="3" t="s">
        <v>27</v>
      </c>
      <c r="B3890" s="4" t="s">
        <v>52</v>
      </c>
      <c r="C3890" s="4" t="s">
        <v>53</v>
      </c>
      <c r="D3890" s="4" t="s">
        <v>54</v>
      </c>
      <c r="E3890" s="4" t="s">
        <v>55</v>
      </c>
      <c r="F3890" s="4" t="s">
        <v>56</v>
      </c>
      <c r="G3890" s="4" t="s">
        <v>57</v>
      </c>
      <c r="H3890" s="4" t="s">
        <v>58</v>
      </c>
      <c r="I3890" s="4" t="s">
        <v>59</v>
      </c>
      <c r="J3890" s="4" t="s">
        <v>60</v>
      </c>
      <c r="K3890" s="4" t="s">
        <v>61</v>
      </c>
      <c r="L3890" s="4" t="s">
        <v>62</v>
      </c>
      <c r="M3890" s="58" t="s">
        <v>28</v>
      </c>
    </row>
    <row r="3891" spans="1:13" ht="16.5" thickBot="1">
      <c r="A3891" s="28" t="s">
        <v>30</v>
      </c>
      <c r="B3891" s="47" t="s">
        <v>47</v>
      </c>
      <c r="C3891" s="48">
        <f t="shared" ref="C3891:K3902" si="690">(B3842-C3843)/B3842</f>
        <v>-6.9767441860465115E-2</v>
      </c>
      <c r="D3891" s="48">
        <f t="shared" si="690"/>
        <v>-0.79166666666666663</v>
      </c>
      <c r="E3891" s="48">
        <f t="shared" si="690"/>
        <v>-0.24242424242424243</v>
      </c>
      <c r="F3891" s="48">
        <f t="shared" si="690"/>
        <v>0.52272727272727271</v>
      </c>
      <c r="G3891" s="48" t="e">
        <f t="shared" si="690"/>
        <v>#VALUE!</v>
      </c>
      <c r="H3891" s="48" t="e">
        <f t="shared" si="690"/>
        <v>#VALUE!</v>
      </c>
      <c r="I3891" s="48" t="e">
        <f t="shared" si="690"/>
        <v>#VALUE!</v>
      </c>
      <c r="J3891" s="48" t="e">
        <f t="shared" si="690"/>
        <v>#VALUE!</v>
      </c>
      <c r="K3891" s="48"/>
      <c r="L3891" s="48" t="e">
        <f t="shared" ref="L3891:L3901" si="691">(K3842-L3843)/K3842</f>
        <v>#VALUE!</v>
      </c>
      <c r="M3891" s="49">
        <v>0.11012123822201342</v>
      </c>
    </row>
    <row r="3892" spans="1:13" ht="16.5" thickBot="1">
      <c r="A3892" s="28" t="s">
        <v>31</v>
      </c>
      <c r="B3892" s="47" t="s">
        <v>47</v>
      </c>
      <c r="C3892" s="48">
        <f t="shared" si="690"/>
        <v>-2.2222222222222223E-2</v>
      </c>
      <c r="D3892" s="48">
        <f t="shared" si="690"/>
        <v>-4.3478260869565216E-2</v>
      </c>
      <c r="E3892" s="48">
        <f t="shared" si="690"/>
        <v>-0.11627906976744186</v>
      </c>
      <c r="F3892" s="48">
        <f t="shared" si="690"/>
        <v>0.73170731707317072</v>
      </c>
      <c r="G3892" s="48">
        <f t="shared" si="690"/>
        <v>0.14285714285714285</v>
      </c>
      <c r="H3892" s="48" t="e">
        <f t="shared" si="690"/>
        <v>#VALUE!</v>
      </c>
      <c r="I3892" s="48" t="e">
        <f t="shared" si="690"/>
        <v>#VALUE!</v>
      </c>
      <c r="J3892" s="48" t="e">
        <f t="shared" si="690"/>
        <v>#VALUE!</v>
      </c>
      <c r="K3892" s="48" t="e">
        <f t="shared" si="690"/>
        <v>#VALUE!</v>
      </c>
      <c r="L3892" s="48"/>
      <c r="M3892" s="49">
        <v>0.20325967153591346</v>
      </c>
    </row>
    <row r="3893" spans="1:13" ht="16.5" thickBot="1">
      <c r="A3893" s="28" t="s">
        <v>32</v>
      </c>
      <c r="B3893" s="47" t="s">
        <v>47</v>
      </c>
      <c r="C3893" s="48">
        <f t="shared" si="690"/>
        <v>-1.6949152542372881E-2</v>
      </c>
      <c r="D3893" s="48">
        <f t="shared" si="690"/>
        <v>-0.2391304347826087</v>
      </c>
      <c r="E3893" s="48">
        <f t="shared" si="690"/>
        <v>2.0833333333333332E-2</v>
      </c>
      <c r="F3893" s="48">
        <f t="shared" si="690"/>
        <v>0.72916666666666663</v>
      </c>
      <c r="G3893" s="48" t="e">
        <f t="shared" si="690"/>
        <v>#VALUE!</v>
      </c>
      <c r="H3893" s="48">
        <f t="shared" si="690"/>
        <v>-5.5555555555555552E-2</v>
      </c>
      <c r="I3893" s="48">
        <f t="shared" si="690"/>
        <v>-7.1428571428571425E-2</v>
      </c>
      <c r="J3893" s="48" t="e">
        <f t="shared" si="690"/>
        <v>#VALUE!</v>
      </c>
      <c r="K3893" s="48"/>
      <c r="L3893" s="48" t="e">
        <f t="shared" si="691"/>
        <v>#VALUE!</v>
      </c>
      <c r="M3893" s="49">
        <v>-0.76225960462020403</v>
      </c>
    </row>
    <row r="3894" spans="1:13" ht="16.5" thickBot="1">
      <c r="A3894" s="28" t="s">
        <v>33</v>
      </c>
      <c r="B3894" s="47" t="s">
        <v>47</v>
      </c>
      <c r="C3894" s="48">
        <f t="shared" si="690"/>
        <v>-0.4642857142857143</v>
      </c>
      <c r="D3894" s="48">
        <f t="shared" si="690"/>
        <v>-0.38333333333333336</v>
      </c>
      <c r="E3894" s="48">
        <f t="shared" si="690"/>
        <v>-0.2807017543859649</v>
      </c>
      <c r="F3894" s="48">
        <f t="shared" si="690"/>
        <v>-0.42553191489361702</v>
      </c>
      <c r="G3894" s="48">
        <f t="shared" si="690"/>
        <v>-4.6923076923076925</v>
      </c>
      <c r="H3894" s="48" t="e">
        <f t="shared" si="690"/>
        <v>#VALUE!</v>
      </c>
      <c r="I3894" s="48">
        <f t="shared" si="690"/>
        <v>-5.2631578947368418E-2</v>
      </c>
      <c r="J3894" s="48">
        <f t="shared" si="690"/>
        <v>-2.1333333333333333</v>
      </c>
      <c r="K3894" s="48" t="e">
        <f t="shared" si="690"/>
        <v>#VALUE!</v>
      </c>
      <c r="L3894" s="48"/>
      <c r="M3894" s="49">
        <v>-3.4924583690541136</v>
      </c>
    </row>
    <row r="3895" spans="1:13" ht="16.5" thickBot="1">
      <c r="A3895" s="28" t="s">
        <v>34</v>
      </c>
      <c r="B3895" s="47" t="s">
        <v>47</v>
      </c>
      <c r="C3895" s="48">
        <f t="shared" si="690"/>
        <v>-0.40740740740740738</v>
      </c>
      <c r="D3895" s="48">
        <f t="shared" si="690"/>
        <v>-0.3902439024390244</v>
      </c>
      <c r="E3895" s="48">
        <f t="shared" si="690"/>
        <v>-0.37349397590361444</v>
      </c>
      <c r="F3895" s="48">
        <f t="shared" si="690"/>
        <v>-0.28767123287671231</v>
      </c>
      <c r="G3895" s="48">
        <f t="shared" si="690"/>
        <v>-0.35820895522388058</v>
      </c>
      <c r="H3895" s="48">
        <f t="shared" si="690"/>
        <v>-0.16216216216216217</v>
      </c>
      <c r="I3895" s="48">
        <f t="shared" si="690"/>
        <v>-1.0208333333333333</v>
      </c>
      <c r="J3895" s="48">
        <f t="shared" si="690"/>
        <v>-4.05</v>
      </c>
      <c r="K3895" s="48">
        <f t="shared" si="690"/>
        <v>-1.2127659574468086</v>
      </c>
      <c r="L3895" s="48">
        <f t="shared" si="691"/>
        <v>-1.3157894736842106</v>
      </c>
      <c r="M3895" s="49">
        <v>-0.95785764004771534</v>
      </c>
    </row>
    <row r="3896" spans="1:13" ht="16.5" thickBot="1">
      <c r="A3896" s="28" t="s">
        <v>35</v>
      </c>
      <c r="B3896" s="47" t="s">
        <v>47</v>
      </c>
      <c r="C3896" s="48">
        <f t="shared" si="690"/>
        <v>6.993006993006993E-3</v>
      </c>
      <c r="D3896" s="48">
        <f t="shared" si="690"/>
        <v>1.7543859649122806E-2</v>
      </c>
      <c r="E3896" s="48">
        <f t="shared" si="690"/>
        <v>6.1403508771929821E-2</v>
      </c>
      <c r="F3896" s="48">
        <f t="shared" si="690"/>
        <v>-5.2631578947368418E-2</v>
      </c>
      <c r="G3896" s="48">
        <f t="shared" si="690"/>
        <v>-6.3829787234042548E-2</v>
      </c>
      <c r="H3896" s="48">
        <f t="shared" si="690"/>
        <v>-3.2967032967032968E-2</v>
      </c>
      <c r="I3896" s="48">
        <f t="shared" si="690"/>
        <v>-9.3023255813953487E-2</v>
      </c>
      <c r="J3896" s="48">
        <f t="shared" si="690"/>
        <v>-2.0618556701030927E-2</v>
      </c>
      <c r="K3896" s="48">
        <f t="shared" si="690"/>
        <v>4.9504950495049507E-2</v>
      </c>
      <c r="L3896" s="48">
        <f t="shared" si="691"/>
        <v>7.6923076923076927E-2</v>
      </c>
      <c r="M3896" s="49">
        <v>-5.0701808831242314E-3</v>
      </c>
    </row>
    <row r="3897" spans="1:13" ht="16.5" thickBot="1">
      <c r="A3897" s="28" t="s">
        <v>36</v>
      </c>
      <c r="B3897" s="47" t="s">
        <v>47</v>
      </c>
      <c r="C3897" s="48">
        <f t="shared" si="690"/>
        <v>6.3380281690140844E-2</v>
      </c>
      <c r="D3897" s="48">
        <f t="shared" si="690"/>
        <v>5.6338028169014086E-2</v>
      </c>
      <c r="E3897" s="48">
        <f t="shared" si="690"/>
        <v>6.25E-2</v>
      </c>
      <c r="F3897" s="48">
        <f t="shared" si="690"/>
        <v>4.6728971962616821E-2</v>
      </c>
      <c r="G3897" s="48">
        <f t="shared" si="690"/>
        <v>4.1666666666666664E-2</v>
      </c>
      <c r="H3897" s="48">
        <f t="shared" si="690"/>
        <v>0.01</v>
      </c>
      <c r="I3897" s="48">
        <f t="shared" si="690"/>
        <v>-5.3191489361702128E-2</v>
      </c>
      <c r="J3897" s="48">
        <f t="shared" si="690"/>
        <v>0.13829787234042554</v>
      </c>
      <c r="K3897" s="48">
        <f t="shared" si="690"/>
        <v>3.0303030303030304E-2</v>
      </c>
      <c r="L3897" s="48">
        <f t="shared" si="691"/>
        <v>0</v>
      </c>
      <c r="M3897" s="49">
        <v>3.9602336177019214E-2</v>
      </c>
    </row>
    <row r="3898" spans="1:13" ht="16.5" thickBot="1">
      <c r="A3898" s="28" t="s">
        <v>37</v>
      </c>
      <c r="B3898" s="47" t="s">
        <v>47</v>
      </c>
      <c r="C3898" s="48">
        <f t="shared" si="690"/>
        <v>0.13333333333333333</v>
      </c>
      <c r="D3898" s="48">
        <f t="shared" si="690"/>
        <v>0.16541353383458646</v>
      </c>
      <c r="E3898" s="48">
        <f t="shared" si="690"/>
        <v>0.17164179104477612</v>
      </c>
      <c r="F3898" s="48">
        <f t="shared" si="690"/>
        <v>-3.8095238095238099E-2</v>
      </c>
      <c r="G3898" s="48">
        <f t="shared" si="690"/>
        <v>0.13725490196078433</v>
      </c>
      <c r="H3898" s="48">
        <f t="shared" si="690"/>
        <v>0.12173913043478261</v>
      </c>
      <c r="I3898" s="48">
        <f t="shared" si="690"/>
        <v>0.15151515151515152</v>
      </c>
      <c r="J3898" s="48">
        <f t="shared" si="690"/>
        <v>0.25252525252525254</v>
      </c>
      <c r="K3898" s="48">
        <f t="shared" si="690"/>
        <v>4.9382716049382713E-2</v>
      </c>
      <c r="L3898" s="48">
        <f t="shared" si="691"/>
        <v>0.15625</v>
      </c>
      <c r="M3898" s="49">
        <v>0.13009605726028112</v>
      </c>
    </row>
    <row r="3899" spans="1:13" ht="16.5" thickBot="1">
      <c r="A3899" s="28" t="s">
        <v>38</v>
      </c>
      <c r="B3899" s="47" t="s">
        <v>47</v>
      </c>
      <c r="C3899" s="48">
        <f t="shared" si="690"/>
        <v>0.43055555555555558</v>
      </c>
      <c r="D3899" s="48">
        <f t="shared" si="690"/>
        <v>0.46153846153846156</v>
      </c>
      <c r="E3899" s="48">
        <f t="shared" si="690"/>
        <v>0.38738738738738737</v>
      </c>
      <c r="F3899" s="48">
        <f t="shared" si="690"/>
        <v>0.42342342342342343</v>
      </c>
      <c r="G3899" s="48">
        <f t="shared" si="690"/>
        <v>0.43119266055045874</v>
      </c>
      <c r="H3899" s="48">
        <f t="shared" si="690"/>
        <v>0.48863636363636365</v>
      </c>
      <c r="I3899" s="48">
        <f t="shared" si="690"/>
        <v>0.38613861386138615</v>
      </c>
      <c r="J3899" s="48">
        <f t="shared" si="690"/>
        <v>0.4642857142857143</v>
      </c>
      <c r="K3899" s="48">
        <f t="shared" si="690"/>
        <v>0.51351351351351349</v>
      </c>
      <c r="L3899" s="48">
        <f t="shared" si="691"/>
        <v>0.20779220779220781</v>
      </c>
      <c r="M3899" s="49">
        <v>0.41944639015444718</v>
      </c>
    </row>
    <row r="3900" spans="1:13" ht="16.5" thickBot="1">
      <c r="A3900" s="28" t="s">
        <v>39</v>
      </c>
      <c r="B3900" s="47" t="s">
        <v>47</v>
      </c>
      <c r="C3900" s="48">
        <f t="shared" si="690"/>
        <v>8.9285714285714288E-2</v>
      </c>
      <c r="D3900" s="48">
        <f t="shared" si="690"/>
        <v>0.31707317073170732</v>
      </c>
      <c r="E3900" s="48">
        <f t="shared" si="690"/>
        <v>0.36507936507936506</v>
      </c>
      <c r="F3900" s="48">
        <f t="shared" si="690"/>
        <v>0.30882352941176472</v>
      </c>
      <c r="G3900" s="48">
        <f t="shared" si="690"/>
        <v>0.21875</v>
      </c>
      <c r="H3900" s="48">
        <f t="shared" si="690"/>
        <v>0.30645161290322581</v>
      </c>
      <c r="I3900" s="48">
        <f t="shared" si="690"/>
        <v>0.35555555555555557</v>
      </c>
      <c r="J3900" s="48">
        <f t="shared" si="690"/>
        <v>0.30645161290322581</v>
      </c>
      <c r="K3900" s="48">
        <f t="shared" si="690"/>
        <v>0.28888888888888886</v>
      </c>
      <c r="L3900" s="48">
        <f t="shared" si="691"/>
        <v>0.63888888888888884</v>
      </c>
      <c r="M3900" s="49">
        <v>0.31952483386483366</v>
      </c>
    </row>
    <row r="3901" spans="1:13" ht="16.5" thickBot="1">
      <c r="A3901" s="28" t="s">
        <v>40</v>
      </c>
      <c r="B3901" s="47" t="s">
        <v>47</v>
      </c>
      <c r="C3901" s="48">
        <f t="shared" si="690"/>
        <v>0.3</v>
      </c>
      <c r="D3901" s="48">
        <f t="shared" si="690"/>
        <v>0.25490196078431371</v>
      </c>
      <c r="E3901" s="48">
        <f t="shared" si="690"/>
        <v>0.30357142857142855</v>
      </c>
      <c r="F3901" s="48">
        <f t="shared" si="690"/>
        <v>0</v>
      </c>
      <c r="G3901" s="48">
        <f t="shared" si="690"/>
        <v>0.31914893617021278</v>
      </c>
      <c r="H3901" s="48">
        <f t="shared" si="690"/>
        <v>0.2</v>
      </c>
      <c r="I3901" s="48">
        <f t="shared" si="690"/>
        <v>0.48837209302325579</v>
      </c>
      <c r="J3901" s="48">
        <f t="shared" si="690"/>
        <v>0.44827586206896552</v>
      </c>
      <c r="K3901" s="48">
        <f t="shared" si="690"/>
        <v>0.44186046511627908</v>
      </c>
      <c r="L3901" s="48">
        <f t="shared" si="691"/>
        <v>0.6875</v>
      </c>
      <c r="M3901" s="49">
        <v>0.3443630745734455</v>
      </c>
    </row>
    <row r="3902" spans="1:13" ht="16.5" thickBot="1">
      <c r="A3902" s="33" t="s">
        <v>41</v>
      </c>
      <c r="B3902" s="47" t="s">
        <v>47</v>
      </c>
      <c r="C3902" s="48" t="e">
        <f t="shared" si="690"/>
        <v>#VALUE!</v>
      </c>
      <c r="D3902" s="48">
        <f t="shared" si="690"/>
        <v>0.73809523809523814</v>
      </c>
      <c r="E3902" s="48">
        <f t="shared" si="690"/>
        <v>0.73684210526315785</v>
      </c>
      <c r="F3902" s="48">
        <f t="shared" si="690"/>
        <v>0.51282051282051277</v>
      </c>
      <c r="G3902" s="48" t="e">
        <f t="shared" si="690"/>
        <v>#VALUE!</v>
      </c>
      <c r="H3902" s="48" t="e">
        <f t="shared" si="690"/>
        <v>#VALUE!</v>
      </c>
      <c r="I3902" s="48" t="e">
        <f t="shared" si="690"/>
        <v>#VALUE!</v>
      </c>
      <c r="J3902" s="48">
        <f t="shared" si="690"/>
        <v>0.40909090909090912</v>
      </c>
      <c r="K3902" s="48">
        <f t="shared" si="690"/>
        <v>0.125</v>
      </c>
      <c r="L3902" s="48">
        <f>(K3853-L3854)/K3853</f>
        <v>0.45833333333333331</v>
      </c>
      <c r="M3902" s="49">
        <v>0.64375190551248906</v>
      </c>
    </row>
    <row r="3903" spans="1:13" ht="17.25" thickTop="1" thickBot="1">
      <c r="A3903" s="64" t="s">
        <v>42</v>
      </c>
      <c r="B3903" s="51"/>
      <c r="C3903" s="51"/>
      <c r="D3903" s="51"/>
      <c r="E3903" s="51"/>
      <c r="F3903" s="51"/>
      <c r="G3903" s="51" t="e">
        <f t="shared" ref="G3903:L3903" si="692">(B3849-G3854)/B3849</f>
        <v>#VALUE!</v>
      </c>
      <c r="H3903" s="51" t="e">
        <f t="shared" si="692"/>
        <v>#VALUE!</v>
      </c>
      <c r="I3903" s="51" t="e">
        <f t="shared" si="692"/>
        <v>#VALUE!</v>
      </c>
      <c r="J3903" s="51">
        <f t="shared" si="692"/>
        <v>0.87619047619047619</v>
      </c>
      <c r="K3903" s="51">
        <f t="shared" si="692"/>
        <v>0.86274509803921573</v>
      </c>
      <c r="L3903" s="51">
        <f t="shared" si="692"/>
        <v>0.88695652173913042</v>
      </c>
      <c r="M3903" s="49">
        <v>0.92142327946303759</v>
      </c>
    </row>
    <row r="3904" spans="1:13" ht="32.25" thickBot="1">
      <c r="A3904" s="64" t="s">
        <v>67</v>
      </c>
      <c r="B3904" s="53"/>
      <c r="C3904" s="53"/>
      <c r="D3904" s="53"/>
      <c r="E3904" s="53"/>
      <c r="F3904" s="53"/>
      <c r="G3904" s="53"/>
      <c r="H3904" s="53"/>
      <c r="I3904" s="53"/>
      <c r="J3904" s="54"/>
      <c r="K3904" s="54" t="e">
        <f>AVERAGE(G3903:K3903)</f>
        <v>#VALUE!</v>
      </c>
      <c r="L3904" s="54" t="e">
        <f>AVERAGE(H3903:L3903)</f>
        <v>#VALUE!</v>
      </c>
      <c r="M3904" s="54"/>
    </row>
    <row r="3906" spans="1:12" ht="15.75">
      <c r="A3906" s="1" t="s">
        <v>231</v>
      </c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</row>
    <row r="3907" spans="1:12" ht="16.5" thickBot="1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</row>
    <row r="3908" spans="1:12" ht="16.5" thickBot="1">
      <c r="A3908" s="3"/>
      <c r="B3908" s="4" t="s">
        <v>1</v>
      </c>
      <c r="C3908" s="4" t="s">
        <v>2</v>
      </c>
      <c r="D3908" s="4" t="s">
        <v>3</v>
      </c>
      <c r="E3908" s="4" t="s">
        <v>4</v>
      </c>
      <c r="F3908" s="4" t="s">
        <v>5</v>
      </c>
      <c r="G3908" s="4" t="s">
        <v>6</v>
      </c>
      <c r="H3908" s="4" t="s">
        <v>7</v>
      </c>
      <c r="I3908" s="4" t="s">
        <v>8</v>
      </c>
      <c r="J3908" s="4" t="s">
        <v>9</v>
      </c>
      <c r="K3908" s="4" t="s">
        <v>10</v>
      </c>
      <c r="L3908" s="4" t="s">
        <v>11</v>
      </c>
    </row>
    <row r="3909" spans="1:12" ht="16.5" thickBot="1">
      <c r="A3909" s="5" t="s">
        <v>12</v>
      </c>
      <c r="B3909" s="6"/>
      <c r="C3909" s="6"/>
      <c r="D3909" s="6"/>
      <c r="E3909" s="6"/>
      <c r="F3909" s="6"/>
      <c r="G3909" s="8"/>
      <c r="H3909" s="8"/>
      <c r="I3909" s="8"/>
      <c r="J3909" s="8"/>
      <c r="K3909" s="8"/>
      <c r="L3909" s="65"/>
    </row>
    <row r="3910" spans="1:12" ht="16.5" thickBot="1">
      <c r="A3910" s="5">
        <v>1</v>
      </c>
      <c r="F3910" s="6" t="s">
        <v>243</v>
      </c>
    </row>
    <row r="3911" spans="1:12" ht="16.5" thickBot="1">
      <c r="A3911" s="5">
        <v>2</v>
      </c>
      <c r="B3911" s="6"/>
      <c r="C3911" s="6"/>
      <c r="D3911" s="6"/>
      <c r="E3911" s="6"/>
      <c r="F3911" s="7"/>
      <c r="G3911" s="8"/>
      <c r="H3911" s="8"/>
      <c r="I3911" s="8"/>
      <c r="J3911" s="8"/>
      <c r="K3911" s="8"/>
      <c r="L3911" s="65"/>
    </row>
    <row r="3912" spans="1:12" ht="16.5" thickBot="1">
      <c r="A3912" s="5">
        <v>3</v>
      </c>
      <c r="B3912" s="6" t="s">
        <v>243</v>
      </c>
      <c r="D3912" s="6" t="s">
        <v>243</v>
      </c>
      <c r="H3912" s="6" t="s">
        <v>243</v>
      </c>
      <c r="J3912" s="6" t="s">
        <v>243</v>
      </c>
      <c r="K3912" s="6" t="s">
        <v>243</v>
      </c>
    </row>
    <row r="3913" spans="1:12" ht="16.5" thickBot="1">
      <c r="A3913" s="5">
        <v>4</v>
      </c>
      <c r="B3913" s="6" t="s">
        <v>243</v>
      </c>
      <c r="C3913" s="6" t="s">
        <v>243</v>
      </c>
      <c r="D3913" s="6" t="s">
        <v>243</v>
      </c>
      <c r="E3913" s="6" t="s">
        <v>243</v>
      </c>
      <c r="F3913" s="6">
        <v>12</v>
      </c>
      <c r="H3913" s="6" t="s">
        <v>243</v>
      </c>
      <c r="J3913" s="6" t="s">
        <v>243</v>
      </c>
      <c r="K3913" s="6" t="s">
        <v>243</v>
      </c>
    </row>
    <row r="3914" spans="1:12" ht="16.5" thickBot="1">
      <c r="A3914" s="5">
        <v>5</v>
      </c>
      <c r="B3914" s="6">
        <v>14</v>
      </c>
      <c r="C3914" s="6" t="s">
        <v>243</v>
      </c>
      <c r="D3914" s="6">
        <v>13</v>
      </c>
      <c r="E3914" s="6" t="s">
        <v>243</v>
      </c>
      <c r="F3914" s="6" t="s">
        <v>243</v>
      </c>
      <c r="G3914" s="6">
        <v>16</v>
      </c>
      <c r="H3914" s="6" t="s">
        <v>243</v>
      </c>
      <c r="I3914" s="6" t="s">
        <v>243</v>
      </c>
      <c r="J3914" s="6" t="s">
        <v>243</v>
      </c>
      <c r="K3914" s="6" t="s">
        <v>243</v>
      </c>
      <c r="L3914" s="6" t="s">
        <v>243</v>
      </c>
    </row>
    <row r="3915" spans="1:12" ht="16.5" thickBot="1">
      <c r="A3915" s="5">
        <v>6</v>
      </c>
      <c r="B3915" s="6">
        <v>17</v>
      </c>
      <c r="C3915" s="6">
        <v>13</v>
      </c>
      <c r="D3915" s="6">
        <v>15</v>
      </c>
      <c r="E3915" s="6" t="s">
        <v>243</v>
      </c>
      <c r="F3915" s="6" t="s">
        <v>243</v>
      </c>
      <c r="G3915" s="6">
        <v>11</v>
      </c>
      <c r="H3915" s="6" t="s">
        <v>243</v>
      </c>
      <c r="I3915" s="6" t="s">
        <v>243</v>
      </c>
      <c r="J3915" s="6" t="s">
        <v>243</v>
      </c>
      <c r="K3915" s="6" t="s">
        <v>243</v>
      </c>
      <c r="L3915" s="6" t="s">
        <v>243</v>
      </c>
    </row>
    <row r="3916" spans="1:12" ht="16.5" thickBot="1">
      <c r="A3916" s="5">
        <v>7</v>
      </c>
      <c r="B3916" s="6">
        <v>11</v>
      </c>
      <c r="C3916" s="6">
        <v>14</v>
      </c>
      <c r="D3916" s="6">
        <v>11</v>
      </c>
      <c r="E3916" s="6" t="s">
        <v>243</v>
      </c>
      <c r="F3916" s="6">
        <v>10</v>
      </c>
      <c r="G3916" s="6" t="s">
        <v>243</v>
      </c>
      <c r="H3916" s="6" t="s">
        <v>243</v>
      </c>
      <c r="I3916" s="6" t="s">
        <v>243</v>
      </c>
      <c r="J3916" s="6" t="s">
        <v>243</v>
      </c>
      <c r="K3916" s="6" t="s">
        <v>243</v>
      </c>
      <c r="L3916" s="6" t="s">
        <v>243</v>
      </c>
    </row>
    <row r="3917" spans="1:12" ht="16.5" thickBot="1">
      <c r="A3917" s="5">
        <v>8</v>
      </c>
      <c r="B3917" s="6" t="s">
        <v>243</v>
      </c>
      <c r="C3917" s="6">
        <v>11</v>
      </c>
      <c r="D3917" s="6">
        <v>10</v>
      </c>
      <c r="E3917" s="6" t="s">
        <v>243</v>
      </c>
      <c r="F3917" s="6" t="s">
        <v>243</v>
      </c>
      <c r="G3917" s="6">
        <v>18</v>
      </c>
      <c r="H3917" s="6" t="s">
        <v>243</v>
      </c>
      <c r="I3917" s="6" t="s">
        <v>243</v>
      </c>
      <c r="J3917" s="6" t="s">
        <v>243</v>
      </c>
      <c r="K3917" s="6" t="s">
        <v>243</v>
      </c>
      <c r="L3917" s="6" t="s">
        <v>243</v>
      </c>
    </row>
    <row r="3918" spans="1:12" ht="16.5" thickBot="1">
      <c r="A3918" s="5">
        <v>9</v>
      </c>
      <c r="B3918" s="6">
        <v>11</v>
      </c>
      <c r="C3918" s="6" t="s">
        <v>243</v>
      </c>
      <c r="D3918" s="6" t="s">
        <v>243</v>
      </c>
      <c r="E3918" s="6" t="s">
        <v>243</v>
      </c>
      <c r="F3918" s="6" t="s">
        <v>243</v>
      </c>
      <c r="G3918" s="6" t="s">
        <v>243</v>
      </c>
      <c r="H3918" s="6" t="s">
        <v>243</v>
      </c>
      <c r="I3918" s="6" t="s">
        <v>243</v>
      </c>
      <c r="J3918" s="6" t="s">
        <v>243</v>
      </c>
      <c r="K3918" s="6" t="s">
        <v>243</v>
      </c>
      <c r="L3918" s="6" t="s">
        <v>243</v>
      </c>
    </row>
    <row r="3919" spans="1:12" ht="16.5" thickBot="1">
      <c r="A3919" s="5">
        <v>10</v>
      </c>
      <c r="B3919" s="6" t="s">
        <v>243</v>
      </c>
      <c r="C3919" s="6" t="s">
        <v>243</v>
      </c>
      <c r="D3919" s="6" t="s">
        <v>243</v>
      </c>
      <c r="F3919" s="6" t="s">
        <v>243</v>
      </c>
      <c r="G3919" s="6" t="s">
        <v>243</v>
      </c>
    </row>
    <row r="3920" spans="1:12" ht="16.5" thickBot="1">
      <c r="A3920" s="5">
        <v>11</v>
      </c>
      <c r="D3920" s="6" t="s">
        <v>243</v>
      </c>
      <c r="E3920" s="6" t="s">
        <v>243</v>
      </c>
    </row>
    <row r="3921" spans="1:13" ht="16.5" thickBot="1">
      <c r="A3921" s="5">
        <v>12</v>
      </c>
      <c r="D3921" s="6" t="s">
        <v>243</v>
      </c>
    </row>
    <row r="3922" spans="1:13" ht="16.5" thickBot="1">
      <c r="A3922" s="5" t="s">
        <v>13</v>
      </c>
      <c r="C3922" s="6" t="s">
        <v>243</v>
      </c>
    </row>
    <row r="3923" spans="1:13" ht="32.25" thickBot="1">
      <c r="A3923" s="10" t="s">
        <v>14</v>
      </c>
      <c r="B3923" s="11">
        <v>71</v>
      </c>
      <c r="C3923" s="11">
        <v>57</v>
      </c>
      <c r="D3923" s="11">
        <v>64</v>
      </c>
      <c r="E3923" s="11">
        <v>25</v>
      </c>
      <c r="F3923" s="11">
        <v>41</v>
      </c>
      <c r="G3923" s="11">
        <v>55</v>
      </c>
      <c r="H3923" s="11">
        <v>36</v>
      </c>
      <c r="I3923" s="11">
        <v>15</v>
      </c>
      <c r="J3923" s="11">
        <v>23</v>
      </c>
      <c r="K3923" s="11">
        <v>21</v>
      </c>
      <c r="L3923" s="11">
        <v>20</v>
      </c>
    </row>
    <row r="3924" spans="1:13" ht="48" thickBot="1">
      <c r="A3924" s="10" t="s">
        <v>15</v>
      </c>
      <c r="B3924" s="56"/>
      <c r="C3924" s="12">
        <f t="shared" ref="C3924:L3924" si="693">((C3923-B3923)/B3923)</f>
        <v>-0.19718309859154928</v>
      </c>
      <c r="D3924" s="12">
        <f t="shared" si="693"/>
        <v>0.12280701754385964</v>
      </c>
      <c r="E3924" s="12">
        <f t="shared" si="693"/>
        <v>-0.609375</v>
      </c>
      <c r="F3924" s="12">
        <f t="shared" si="693"/>
        <v>0.64</v>
      </c>
      <c r="G3924" s="12">
        <f t="shared" si="693"/>
        <v>0.34146341463414637</v>
      </c>
      <c r="H3924" s="12">
        <f t="shared" si="693"/>
        <v>-0.34545454545454546</v>
      </c>
      <c r="I3924" s="12">
        <f t="shared" si="693"/>
        <v>-0.58333333333333337</v>
      </c>
      <c r="J3924" s="12">
        <f t="shared" si="693"/>
        <v>0.53333333333333333</v>
      </c>
      <c r="K3924" s="12">
        <f t="shared" si="693"/>
        <v>-8.6956521739130432E-2</v>
      </c>
      <c r="L3924" s="12">
        <f t="shared" si="693"/>
        <v>-4.7619047619047616E-2</v>
      </c>
    </row>
    <row r="3925" spans="1:13" ht="48" thickBot="1">
      <c r="A3925" s="10" t="s">
        <v>16</v>
      </c>
      <c r="B3925" s="12"/>
      <c r="C3925" s="12"/>
      <c r="D3925" s="12"/>
      <c r="E3925" s="12"/>
      <c r="F3925" s="13"/>
      <c r="G3925" s="13">
        <f t="shared" ref="G3925:L3925" si="694">(G3923-B3923)/B3923</f>
        <v>-0.22535211267605634</v>
      </c>
      <c r="H3925" s="13">
        <f t="shared" si="694"/>
        <v>-0.36842105263157893</v>
      </c>
      <c r="I3925" s="13">
        <f t="shared" si="694"/>
        <v>-0.765625</v>
      </c>
      <c r="J3925" s="13">
        <f t="shared" si="694"/>
        <v>-0.08</v>
      </c>
      <c r="K3925" s="13">
        <f t="shared" si="694"/>
        <v>-0.48780487804878048</v>
      </c>
      <c r="L3925" s="13">
        <f t="shared" si="694"/>
        <v>-0.63636363636363635</v>
      </c>
    </row>
    <row r="3926" spans="1:13" ht="48" thickBot="1">
      <c r="A3926" s="10" t="s">
        <v>17</v>
      </c>
      <c r="B3926" s="12"/>
      <c r="C3926" s="12"/>
      <c r="D3926" s="12"/>
      <c r="E3926" s="12"/>
      <c r="F3926" s="12"/>
      <c r="G3926" s="12"/>
      <c r="H3926" s="12"/>
      <c r="I3926" s="12"/>
      <c r="J3926" s="12"/>
      <c r="K3926" s="13"/>
      <c r="L3926" s="13">
        <f>(L3923-B3923)/B3923</f>
        <v>-0.71830985915492962</v>
      </c>
    </row>
    <row r="3927" spans="1:13" ht="32.25" thickBot="1">
      <c r="A3927" s="10" t="s">
        <v>18</v>
      </c>
      <c r="B3927" s="70">
        <v>319</v>
      </c>
      <c r="C3927" s="70">
        <v>283</v>
      </c>
      <c r="D3927" s="70">
        <v>301</v>
      </c>
      <c r="E3927" s="70">
        <v>282</v>
      </c>
      <c r="F3927" s="70">
        <v>286</v>
      </c>
      <c r="G3927">
        <v>264</v>
      </c>
      <c r="H3927">
        <v>233</v>
      </c>
      <c r="I3927">
        <v>210</v>
      </c>
      <c r="J3927">
        <v>200</v>
      </c>
      <c r="K3927">
        <v>200</v>
      </c>
      <c r="L3927">
        <v>203</v>
      </c>
    </row>
    <row r="3928" spans="1:13" ht="63.75" thickBot="1">
      <c r="A3928" s="10" t="s">
        <v>19</v>
      </c>
      <c r="B3928" s="16"/>
      <c r="C3928" s="12">
        <f t="shared" ref="C3928:L3928" si="695">(C3927-B3927)/B3927</f>
        <v>-0.11285266457680251</v>
      </c>
      <c r="D3928" s="12">
        <f t="shared" si="695"/>
        <v>6.3604240282685506E-2</v>
      </c>
      <c r="E3928" s="12">
        <f t="shared" si="695"/>
        <v>-6.3122923588039864E-2</v>
      </c>
      <c r="F3928" s="12">
        <f t="shared" si="695"/>
        <v>1.4184397163120567E-2</v>
      </c>
      <c r="G3928" s="12">
        <f t="shared" si="695"/>
        <v>-7.6923076923076927E-2</v>
      </c>
      <c r="H3928" s="12">
        <f t="shared" si="695"/>
        <v>-0.11742424242424243</v>
      </c>
      <c r="I3928" s="12">
        <f t="shared" si="695"/>
        <v>-9.8712446351931327E-2</v>
      </c>
      <c r="J3928" s="12">
        <f t="shared" si="695"/>
        <v>-4.7619047619047616E-2</v>
      </c>
      <c r="K3928" s="12">
        <f t="shared" si="695"/>
        <v>0</v>
      </c>
      <c r="L3928" s="12">
        <f t="shared" si="695"/>
        <v>1.4999999999999999E-2</v>
      </c>
    </row>
    <row r="3929" spans="1:13" ht="63.75" thickBot="1">
      <c r="A3929" s="10" t="s">
        <v>20</v>
      </c>
      <c r="B3929" s="16"/>
      <c r="C3929" s="17"/>
      <c r="D3929" s="17"/>
      <c r="E3929" s="17"/>
      <c r="F3929" s="17"/>
      <c r="G3929" s="12">
        <f t="shared" ref="G3929:L3929" si="696">(G3927-B3927)/B3927</f>
        <v>-0.17241379310344829</v>
      </c>
      <c r="H3929" s="12">
        <f t="shared" si="696"/>
        <v>-0.17667844522968199</v>
      </c>
      <c r="I3929" s="12">
        <f t="shared" si="696"/>
        <v>-0.30232558139534882</v>
      </c>
      <c r="J3929" s="12">
        <f t="shared" si="696"/>
        <v>-0.29078014184397161</v>
      </c>
      <c r="K3929" s="12">
        <f t="shared" si="696"/>
        <v>-0.30069930069930068</v>
      </c>
      <c r="L3929" s="12">
        <f t="shared" si="696"/>
        <v>-0.23106060606060605</v>
      </c>
    </row>
    <row r="3930" spans="1:13" ht="63.75" thickBot="1">
      <c r="A3930" s="10" t="s">
        <v>21</v>
      </c>
      <c r="B3930" s="16"/>
      <c r="C3930" s="17"/>
      <c r="D3930" s="17"/>
      <c r="E3930" s="17"/>
      <c r="F3930" s="17"/>
      <c r="G3930" s="12"/>
      <c r="H3930" s="12"/>
      <c r="I3930" s="12"/>
      <c r="J3930" s="12"/>
      <c r="K3930" s="12"/>
      <c r="L3930" s="12">
        <f>(L3927-B3927)/B3927</f>
        <v>-0.36363636363636365</v>
      </c>
    </row>
    <row r="3931" spans="1:13" ht="32.25" thickBot="1">
      <c r="A3931" s="10" t="s">
        <v>22</v>
      </c>
      <c r="B3931" s="12">
        <f t="shared" ref="B3931:L3931" si="697">B3923/B3927</f>
        <v>0.2225705329153605</v>
      </c>
      <c r="C3931" s="12">
        <f t="shared" si="697"/>
        <v>0.20141342756183744</v>
      </c>
      <c r="D3931" s="12">
        <f t="shared" si="697"/>
        <v>0.21262458471760798</v>
      </c>
      <c r="E3931" s="12">
        <f t="shared" si="697"/>
        <v>8.8652482269503549E-2</v>
      </c>
      <c r="F3931" s="12">
        <f t="shared" si="697"/>
        <v>0.14335664335664336</v>
      </c>
      <c r="G3931" s="12">
        <f t="shared" si="697"/>
        <v>0.20833333333333334</v>
      </c>
      <c r="H3931" s="12">
        <f t="shared" si="697"/>
        <v>0.15450643776824036</v>
      </c>
      <c r="I3931" s="12">
        <f t="shared" si="697"/>
        <v>7.1428571428571425E-2</v>
      </c>
      <c r="J3931" s="12">
        <f t="shared" si="697"/>
        <v>0.115</v>
      </c>
      <c r="K3931" s="12">
        <f t="shared" si="697"/>
        <v>0.105</v>
      </c>
      <c r="L3931" s="12">
        <f t="shared" si="697"/>
        <v>9.8522167487684734E-2</v>
      </c>
    </row>
    <row r="3932" spans="1:13" ht="63">
      <c r="A3932" s="18" t="s">
        <v>23</v>
      </c>
      <c r="B3932" s="19"/>
      <c r="C3932" s="19">
        <f t="shared" ref="C3932:K3932" si="698">(C3931-B3931)</f>
        <v>-2.1157105353523054E-2</v>
      </c>
      <c r="D3932" s="19">
        <f t="shared" si="698"/>
        <v>1.1211157155770535E-2</v>
      </c>
      <c r="E3932" s="19">
        <f t="shared" si="698"/>
        <v>-0.12397210244810443</v>
      </c>
      <c r="F3932" s="19">
        <f t="shared" si="698"/>
        <v>5.470416108713981E-2</v>
      </c>
      <c r="G3932" s="19">
        <f t="shared" si="698"/>
        <v>6.4976689976689983E-2</v>
      </c>
      <c r="H3932" s="19">
        <f t="shared" si="698"/>
        <v>-5.3826895565092986E-2</v>
      </c>
      <c r="I3932" s="19">
        <f t="shared" si="698"/>
        <v>-8.3077866339668932E-2</v>
      </c>
      <c r="J3932" s="19">
        <f t="shared" si="698"/>
        <v>4.357142857142858E-2</v>
      </c>
      <c r="K3932" s="19">
        <f t="shared" si="698"/>
        <v>-1.0000000000000009E-2</v>
      </c>
      <c r="L3932" s="19">
        <f>(L3931-K3931)</f>
        <v>-6.4778325123152625E-3</v>
      </c>
    </row>
    <row r="3933" spans="1:13" ht="63">
      <c r="A3933" s="18" t="s">
        <v>24</v>
      </c>
      <c r="B3933" s="19"/>
      <c r="C3933" s="19"/>
      <c r="D3933" s="19"/>
      <c r="E3933" s="19"/>
      <c r="F3933" s="19"/>
      <c r="G3933" s="19">
        <f>G3931-B3931</f>
        <v>-1.4237199582027155E-2</v>
      </c>
      <c r="H3933" s="19">
        <f t="shared" ref="H3933:K3933" si="699">H3931-C3931</f>
        <v>-4.6906989793597087E-2</v>
      </c>
      <c r="I3933" s="19">
        <f t="shared" si="699"/>
        <v>-0.14119601328903655</v>
      </c>
      <c r="J3933" s="19">
        <f t="shared" si="699"/>
        <v>2.6347517730496456E-2</v>
      </c>
      <c r="K3933" s="19">
        <f t="shared" si="699"/>
        <v>-3.8356643356643363E-2</v>
      </c>
      <c r="L3933" s="19">
        <f>L3931-G3931</f>
        <v>-0.10981116584564861</v>
      </c>
    </row>
    <row r="3934" spans="1:13" ht="63">
      <c r="A3934" s="18" t="s">
        <v>25</v>
      </c>
      <c r="B3934" s="19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>
        <f>L3931-B3931</f>
        <v>-0.12404836542767576</v>
      </c>
    </row>
    <row r="3936" spans="1:13" ht="15.75">
      <c r="A3936" s="21" t="s">
        <v>232</v>
      </c>
      <c r="B3936" s="21"/>
      <c r="C3936" s="21"/>
      <c r="D3936" s="21"/>
      <c r="E3936" s="21"/>
      <c r="F3936" s="21"/>
      <c r="G3936" s="22"/>
      <c r="H3936" s="22"/>
      <c r="I3936" s="22"/>
      <c r="J3936" s="22"/>
      <c r="K3936" s="22"/>
      <c r="L3936" s="22"/>
      <c r="M3936" s="23"/>
    </row>
    <row r="3937" spans="1:13" ht="16.5" thickBot="1">
      <c r="A3937" s="24"/>
      <c r="B3937" s="22"/>
      <c r="C3937" s="22"/>
      <c r="D3937" s="22"/>
      <c r="E3937" s="22"/>
      <c r="F3937" s="22"/>
      <c r="G3937" s="22"/>
      <c r="H3937" s="22"/>
      <c r="I3937" s="22"/>
      <c r="J3937" s="22"/>
      <c r="K3937" s="22"/>
      <c r="L3937" s="22"/>
      <c r="M3937" s="23"/>
    </row>
    <row r="3938" spans="1:13" ht="32.25" thickBot="1">
      <c r="A3938" s="57" t="s">
        <v>27</v>
      </c>
      <c r="B3938" s="4" t="s">
        <v>52</v>
      </c>
      <c r="C3938" s="4" t="s">
        <v>53</v>
      </c>
      <c r="D3938" s="4" t="s">
        <v>54</v>
      </c>
      <c r="E3938" s="4" t="s">
        <v>55</v>
      </c>
      <c r="F3938" s="4" t="s">
        <v>56</v>
      </c>
      <c r="G3938" s="4" t="s">
        <v>57</v>
      </c>
      <c r="H3938" s="4" t="s">
        <v>58</v>
      </c>
      <c r="I3938" s="4" t="s">
        <v>59</v>
      </c>
      <c r="J3938" s="4" t="s">
        <v>60</v>
      </c>
      <c r="K3938" s="4" t="s">
        <v>61</v>
      </c>
      <c r="L3938" s="4" t="s">
        <v>62</v>
      </c>
      <c r="M3938" s="58" t="s">
        <v>28</v>
      </c>
    </row>
    <row r="3939" spans="1:13" ht="16.5" thickBot="1">
      <c r="A3939" s="28" t="s">
        <v>29</v>
      </c>
      <c r="B3939" s="29" t="s">
        <v>47</v>
      </c>
      <c r="C3939" s="29"/>
      <c r="D3939" s="29"/>
      <c r="E3939" s="29"/>
      <c r="F3939" s="29"/>
      <c r="G3939" s="29"/>
      <c r="H3939" s="29"/>
      <c r="I3939" s="29"/>
      <c r="J3939" s="29"/>
      <c r="K3939" s="29"/>
      <c r="L3939" s="29"/>
      <c r="M3939" s="30"/>
    </row>
    <row r="3940" spans="1:13" ht="16.5" thickBot="1">
      <c r="A3940" s="28" t="s">
        <v>30</v>
      </c>
      <c r="B3940" s="59" t="s">
        <v>43</v>
      </c>
      <c r="C3940" s="34"/>
      <c r="D3940" s="34"/>
      <c r="E3940" s="34"/>
      <c r="F3940" s="34" t="e">
        <f t="shared" ref="F3940:F3951" si="700">E3909-F3910</f>
        <v>#VALUE!</v>
      </c>
      <c r="G3940" s="34"/>
      <c r="H3940" s="34"/>
      <c r="I3940" s="34"/>
      <c r="J3940" s="34"/>
      <c r="K3940" s="34"/>
      <c r="L3940" s="34"/>
      <c r="M3940" s="6" t="s">
        <v>243</v>
      </c>
    </row>
    <row r="3941" spans="1:13" ht="16.5" thickBot="1">
      <c r="A3941" s="28" t="s">
        <v>31</v>
      </c>
      <c r="B3941" s="59" t="s">
        <v>43</v>
      </c>
      <c r="C3941" s="34"/>
      <c r="D3941" s="34"/>
      <c r="E3941" s="34"/>
      <c r="F3941" s="34"/>
      <c r="G3941" s="34" t="e">
        <f t="shared" ref="G3941:G3950" si="701">F3910-G3911</f>
        <v>#VALUE!</v>
      </c>
      <c r="H3941" s="34"/>
      <c r="I3941" s="34"/>
      <c r="J3941" s="34"/>
      <c r="K3941" s="34"/>
      <c r="L3941" s="34"/>
      <c r="M3941" s="6" t="s">
        <v>243</v>
      </c>
    </row>
    <row r="3942" spans="1:13" ht="16.5" thickBot="1">
      <c r="A3942" s="28" t="s">
        <v>32</v>
      </c>
      <c r="B3942" s="59" t="s">
        <v>43</v>
      </c>
      <c r="C3942" s="34"/>
      <c r="D3942" s="34" t="e">
        <f t="shared" ref="D3942:E3951" si="702">C3911-D3912</f>
        <v>#VALUE!</v>
      </c>
      <c r="E3942" s="34"/>
      <c r="F3942" s="34"/>
      <c r="G3942" s="34"/>
      <c r="H3942" s="34" t="e">
        <f t="shared" ref="H3942:I3950" si="703">G3911-H3912</f>
        <v>#VALUE!</v>
      </c>
      <c r="I3942" s="34"/>
      <c r="J3942" s="34" t="e">
        <f t="shared" ref="J3942:L3949" si="704">I3911-J3912</f>
        <v>#VALUE!</v>
      </c>
      <c r="K3942" s="34" t="e">
        <f t="shared" si="704"/>
        <v>#VALUE!</v>
      </c>
      <c r="L3942" s="34"/>
      <c r="M3942" s="32">
        <v>-3</v>
      </c>
    </row>
    <row r="3943" spans="1:13" ht="16.5" thickBot="1">
      <c r="A3943" s="28" t="s">
        <v>33</v>
      </c>
      <c r="B3943" s="59" t="s">
        <v>43</v>
      </c>
      <c r="C3943" s="34" t="e">
        <f t="shared" ref="C3943:C3950" si="705">B3912-C3913</f>
        <v>#VALUE!</v>
      </c>
      <c r="D3943" s="34" t="e">
        <f t="shared" si="702"/>
        <v>#VALUE!</v>
      </c>
      <c r="E3943" s="34" t="e">
        <f t="shared" si="702"/>
        <v>#VALUE!</v>
      </c>
      <c r="F3943" s="34">
        <f t="shared" si="700"/>
        <v>-12</v>
      </c>
      <c r="G3943" s="34"/>
      <c r="H3943" s="34" t="e">
        <f t="shared" si="703"/>
        <v>#VALUE!</v>
      </c>
      <c r="I3943" s="34" t="e">
        <f t="shared" si="703"/>
        <v>#VALUE!</v>
      </c>
      <c r="J3943" s="34" t="e">
        <f t="shared" si="704"/>
        <v>#VALUE!</v>
      </c>
      <c r="K3943" s="34" t="e">
        <f t="shared" si="704"/>
        <v>#VALUE!</v>
      </c>
      <c r="L3943" s="34" t="e">
        <f t="shared" si="704"/>
        <v>#VALUE!</v>
      </c>
      <c r="M3943" s="32">
        <v>-2.8888888888888888</v>
      </c>
    </row>
    <row r="3944" spans="1:13" ht="16.5" thickBot="1">
      <c r="A3944" s="28" t="s">
        <v>34</v>
      </c>
      <c r="B3944" s="59" t="s">
        <v>43</v>
      </c>
      <c r="C3944" s="34" t="e">
        <f>B3913-C3914</f>
        <v>#VALUE!</v>
      </c>
      <c r="D3944" s="34" t="e">
        <f t="shared" si="702"/>
        <v>#VALUE!</v>
      </c>
      <c r="E3944" s="34" t="e">
        <f t="shared" si="702"/>
        <v>#VALUE!</v>
      </c>
      <c r="F3944" s="34" t="e">
        <f t="shared" si="700"/>
        <v>#VALUE!</v>
      </c>
      <c r="G3944" s="34">
        <f t="shared" si="701"/>
        <v>-4</v>
      </c>
      <c r="H3944" s="34" t="e">
        <f t="shared" si="703"/>
        <v>#VALUE!</v>
      </c>
      <c r="I3944" s="34" t="e">
        <f t="shared" si="703"/>
        <v>#VALUE!</v>
      </c>
      <c r="J3944" s="34" t="e">
        <f t="shared" si="704"/>
        <v>#VALUE!</v>
      </c>
      <c r="K3944" s="34" t="e">
        <f t="shared" si="704"/>
        <v>#VALUE!</v>
      </c>
      <c r="L3944" s="34" t="e">
        <f t="shared" si="704"/>
        <v>#VALUE!</v>
      </c>
      <c r="M3944" s="32">
        <v>-1.6</v>
      </c>
    </row>
    <row r="3945" spans="1:13" ht="16.5" thickBot="1">
      <c r="A3945" s="28" t="s">
        <v>35</v>
      </c>
      <c r="B3945" s="59" t="s">
        <v>43</v>
      </c>
      <c r="C3945" s="34">
        <f t="shared" si="705"/>
        <v>1</v>
      </c>
      <c r="D3945" s="34" t="e">
        <f t="shared" si="702"/>
        <v>#VALUE!</v>
      </c>
      <c r="E3945" s="34" t="e">
        <f t="shared" si="702"/>
        <v>#VALUE!</v>
      </c>
      <c r="F3945" s="34" t="e">
        <f t="shared" si="700"/>
        <v>#VALUE!</v>
      </c>
      <c r="G3945" s="34" t="e">
        <f t="shared" si="701"/>
        <v>#VALUE!</v>
      </c>
      <c r="H3945" s="34" t="e">
        <f t="shared" si="703"/>
        <v>#VALUE!</v>
      </c>
      <c r="I3945" s="34" t="e">
        <f t="shared" si="703"/>
        <v>#VALUE!</v>
      </c>
      <c r="J3945" s="34" t="e">
        <f t="shared" si="704"/>
        <v>#VALUE!</v>
      </c>
      <c r="K3945" s="34" t="e">
        <f t="shared" si="704"/>
        <v>#VALUE!</v>
      </c>
      <c r="L3945" s="34" t="e">
        <f t="shared" si="704"/>
        <v>#VALUE!</v>
      </c>
      <c r="M3945" s="32">
        <v>0.3</v>
      </c>
    </row>
    <row r="3946" spans="1:13" ht="16.5" thickBot="1">
      <c r="A3946" s="28" t="s">
        <v>36</v>
      </c>
      <c r="B3946" s="59" t="s">
        <v>43</v>
      </c>
      <c r="C3946" s="34">
        <f t="shared" si="705"/>
        <v>3</v>
      </c>
      <c r="D3946" s="34">
        <f t="shared" si="702"/>
        <v>2</v>
      </c>
      <c r="E3946" s="34" t="e">
        <f t="shared" si="702"/>
        <v>#VALUE!</v>
      </c>
      <c r="F3946" s="34" t="e">
        <f t="shared" si="700"/>
        <v>#VALUE!</v>
      </c>
      <c r="G3946" s="34" t="e">
        <f t="shared" si="701"/>
        <v>#VALUE!</v>
      </c>
      <c r="H3946" s="34" t="e">
        <f t="shared" si="703"/>
        <v>#VALUE!</v>
      </c>
      <c r="I3946" s="34" t="e">
        <f t="shared" si="703"/>
        <v>#VALUE!</v>
      </c>
      <c r="J3946" s="34" t="e">
        <f>I3915-J3916</f>
        <v>#VALUE!</v>
      </c>
      <c r="K3946" s="34" t="e">
        <f t="shared" si="704"/>
        <v>#VALUE!</v>
      </c>
      <c r="L3946" s="34" t="e">
        <f t="shared" si="704"/>
        <v>#VALUE!</v>
      </c>
      <c r="M3946" s="32">
        <v>1.5</v>
      </c>
    </row>
    <row r="3947" spans="1:13" ht="16.5" thickBot="1">
      <c r="A3947" s="28" t="s">
        <v>37</v>
      </c>
      <c r="B3947" s="59" t="s">
        <v>43</v>
      </c>
      <c r="C3947" s="34">
        <f t="shared" si="705"/>
        <v>0</v>
      </c>
      <c r="D3947" s="34">
        <f t="shared" si="702"/>
        <v>4</v>
      </c>
      <c r="E3947" s="34" t="e">
        <f t="shared" si="702"/>
        <v>#VALUE!</v>
      </c>
      <c r="F3947" s="34" t="e">
        <f t="shared" si="700"/>
        <v>#VALUE!</v>
      </c>
      <c r="G3947" s="34">
        <f t="shared" si="701"/>
        <v>-8</v>
      </c>
      <c r="H3947" s="34" t="e">
        <f t="shared" si="703"/>
        <v>#VALUE!</v>
      </c>
      <c r="I3947" s="34" t="e">
        <f t="shared" si="703"/>
        <v>#VALUE!</v>
      </c>
      <c r="J3947" s="34" t="e">
        <f t="shared" si="704"/>
        <v>#VALUE!</v>
      </c>
      <c r="K3947" s="34" t="e">
        <f t="shared" si="704"/>
        <v>#VALUE!</v>
      </c>
      <c r="L3947" s="34" t="e">
        <f t="shared" si="704"/>
        <v>#VALUE!</v>
      </c>
      <c r="M3947" s="32">
        <v>1</v>
      </c>
    </row>
    <row r="3948" spans="1:13" ht="16.5" thickBot="1">
      <c r="A3948" s="28" t="s">
        <v>38</v>
      </c>
      <c r="B3948" s="59" t="s">
        <v>43</v>
      </c>
      <c r="C3948" s="34" t="e">
        <f t="shared" si="705"/>
        <v>#VALUE!</v>
      </c>
      <c r="D3948" s="34" t="e">
        <f t="shared" si="702"/>
        <v>#VALUE!</v>
      </c>
      <c r="E3948" s="34" t="e">
        <f t="shared" si="702"/>
        <v>#VALUE!</v>
      </c>
      <c r="F3948" s="34" t="e">
        <f t="shared" si="700"/>
        <v>#VALUE!</v>
      </c>
      <c r="G3948" s="34" t="e">
        <f t="shared" si="701"/>
        <v>#VALUE!</v>
      </c>
      <c r="H3948" s="34" t="e">
        <f t="shared" si="703"/>
        <v>#VALUE!</v>
      </c>
      <c r="I3948" s="34" t="e">
        <f t="shared" si="703"/>
        <v>#VALUE!</v>
      </c>
      <c r="J3948" s="34" t="e">
        <f t="shared" si="704"/>
        <v>#VALUE!</v>
      </c>
      <c r="K3948" s="34" t="e">
        <f t="shared" si="704"/>
        <v>#VALUE!</v>
      </c>
      <c r="L3948" s="34" t="e">
        <f t="shared" si="704"/>
        <v>#VALUE!</v>
      </c>
      <c r="M3948" s="32">
        <v>3.9</v>
      </c>
    </row>
    <row r="3949" spans="1:13" ht="16.5" thickBot="1">
      <c r="A3949" s="28" t="s">
        <v>39</v>
      </c>
      <c r="B3949" s="59" t="s">
        <v>43</v>
      </c>
      <c r="C3949" s="34" t="e">
        <f t="shared" si="705"/>
        <v>#VALUE!</v>
      </c>
      <c r="D3949" s="34" t="e">
        <f t="shared" si="702"/>
        <v>#VALUE!</v>
      </c>
      <c r="E3949" s="34" t="e">
        <f t="shared" si="702"/>
        <v>#VALUE!</v>
      </c>
      <c r="F3949" s="34" t="e">
        <f t="shared" si="700"/>
        <v>#VALUE!</v>
      </c>
      <c r="G3949" s="34" t="e">
        <f t="shared" si="701"/>
        <v>#VALUE!</v>
      </c>
      <c r="H3949" s="34" t="e">
        <f t="shared" si="703"/>
        <v>#VALUE!</v>
      </c>
      <c r="I3949" s="34" t="e">
        <f t="shared" si="703"/>
        <v>#VALUE!</v>
      </c>
      <c r="J3949" s="34" t="e">
        <f t="shared" si="704"/>
        <v>#VALUE!</v>
      </c>
      <c r="K3949" s="34" t="e">
        <f t="shared" si="704"/>
        <v>#VALUE!</v>
      </c>
      <c r="L3949" s="34" t="e">
        <f t="shared" si="704"/>
        <v>#VALUE!</v>
      </c>
      <c r="M3949" s="32">
        <v>2.7</v>
      </c>
    </row>
    <row r="3950" spans="1:13" ht="16.5" thickBot="1">
      <c r="A3950" s="28" t="s">
        <v>40</v>
      </c>
      <c r="B3950" s="59" t="s">
        <v>43</v>
      </c>
      <c r="C3950" s="34" t="e">
        <f t="shared" si="705"/>
        <v>#VALUE!</v>
      </c>
      <c r="D3950" s="34" t="e">
        <f t="shared" si="702"/>
        <v>#VALUE!</v>
      </c>
      <c r="E3950" s="34" t="e">
        <f t="shared" si="702"/>
        <v>#VALUE!</v>
      </c>
      <c r="F3950" s="34"/>
      <c r="G3950" s="34" t="e">
        <f t="shared" si="701"/>
        <v>#VALUE!</v>
      </c>
      <c r="H3950" s="34" t="e">
        <f t="shared" si="703"/>
        <v>#VALUE!</v>
      </c>
      <c r="I3950" s="34"/>
      <c r="J3950" s="34"/>
      <c r="K3950" s="34"/>
      <c r="L3950" s="34"/>
      <c r="M3950" s="32">
        <v>1.6</v>
      </c>
    </row>
    <row r="3951" spans="1:13" ht="16.5" thickBot="1">
      <c r="A3951" s="33" t="s">
        <v>41</v>
      </c>
      <c r="B3951" s="60" t="s">
        <v>43</v>
      </c>
      <c r="C3951" s="34"/>
      <c r="D3951" s="34" t="e">
        <f t="shared" si="702"/>
        <v>#VALUE!</v>
      </c>
      <c r="E3951" s="34" t="e">
        <f t="shared" si="702"/>
        <v>#VALUE!</v>
      </c>
      <c r="F3951" s="34" t="e">
        <f t="shared" si="700"/>
        <v>#VALUE!</v>
      </c>
      <c r="G3951" s="34"/>
      <c r="H3951" s="34"/>
      <c r="I3951" s="34"/>
      <c r="J3951" s="34"/>
      <c r="K3951" s="34"/>
      <c r="L3951" s="34"/>
      <c r="M3951" s="35">
        <v>0.66666666666666663</v>
      </c>
    </row>
    <row r="3952" spans="1:13" ht="17.25" thickTop="1" thickBot="1">
      <c r="A3952" s="37" t="s">
        <v>42</v>
      </c>
      <c r="B3952" s="38" t="s">
        <v>43</v>
      </c>
      <c r="C3952" s="39" t="s">
        <v>47</v>
      </c>
      <c r="D3952" s="39" t="s">
        <v>47</v>
      </c>
      <c r="E3952" s="39" t="s">
        <v>47</v>
      </c>
      <c r="F3952" s="39" t="s">
        <v>47</v>
      </c>
      <c r="G3952" s="39">
        <f t="shared" ref="G3952:L3952" si="706">B3916-G3921</f>
        <v>11</v>
      </c>
      <c r="H3952" s="39">
        <f t="shared" si="706"/>
        <v>14</v>
      </c>
      <c r="I3952" s="39">
        <f t="shared" si="706"/>
        <v>11</v>
      </c>
      <c r="J3952" s="39" t="e">
        <f t="shared" si="706"/>
        <v>#VALUE!</v>
      </c>
      <c r="K3952" s="39">
        <f t="shared" si="706"/>
        <v>10</v>
      </c>
      <c r="L3952" s="39" t="e">
        <f t="shared" si="706"/>
        <v>#VALUE!</v>
      </c>
      <c r="M3952" s="40">
        <v>9.1666666666666661</v>
      </c>
    </row>
    <row r="3953" spans="1:13" ht="15.75">
      <c r="A3953" s="41"/>
      <c r="B3953" s="42"/>
      <c r="C3953" s="43"/>
      <c r="D3953" s="43"/>
      <c r="E3953" s="43"/>
      <c r="F3953" s="43"/>
      <c r="G3953" s="43"/>
      <c r="H3953" s="44"/>
      <c r="I3953" s="44"/>
      <c r="J3953" s="44"/>
      <c r="K3953" s="44"/>
      <c r="L3953" s="44"/>
      <c r="M3953" s="43"/>
    </row>
    <row r="3954" spans="1:13" ht="15.75">
      <c r="A3954" s="61"/>
      <c r="B3954" s="62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</row>
    <row r="3955" spans="1:13" ht="15.75">
      <c r="A3955" s="21" t="s">
        <v>233</v>
      </c>
      <c r="B3955" s="21"/>
      <c r="C3955" s="21"/>
      <c r="D3955" s="21"/>
      <c r="E3955" s="21"/>
      <c r="F3955" s="21"/>
      <c r="G3955" s="21"/>
      <c r="H3955" s="22"/>
      <c r="I3955" s="22"/>
      <c r="J3955" s="22"/>
      <c r="K3955" s="22"/>
      <c r="L3955" s="22"/>
      <c r="M3955" s="23"/>
    </row>
    <row r="3956" spans="1:13" ht="16.5" thickBot="1">
      <c r="A3956" s="24"/>
      <c r="B3956" s="22"/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  <c r="M3956" s="23"/>
    </row>
    <row r="3957" spans="1:13" ht="32.25" thickBot="1">
      <c r="A3957" s="3" t="s">
        <v>27</v>
      </c>
      <c r="B3957" s="4" t="s">
        <v>52</v>
      </c>
      <c r="C3957" s="4" t="s">
        <v>53</v>
      </c>
      <c r="D3957" s="4" t="s">
        <v>54</v>
      </c>
      <c r="E3957" s="4" t="s">
        <v>55</v>
      </c>
      <c r="F3957" s="4" t="s">
        <v>56</v>
      </c>
      <c r="G3957" s="4" t="s">
        <v>57</v>
      </c>
      <c r="H3957" s="4" t="s">
        <v>58</v>
      </c>
      <c r="I3957" s="4" t="s">
        <v>59</v>
      </c>
      <c r="J3957" s="4" t="s">
        <v>60</v>
      </c>
      <c r="K3957" s="4" t="s">
        <v>61</v>
      </c>
      <c r="L3957" s="4" t="s">
        <v>62</v>
      </c>
      <c r="M3957" s="58" t="s">
        <v>28</v>
      </c>
    </row>
    <row r="3958" spans="1:13" ht="16.5" thickBot="1">
      <c r="A3958" s="28" t="s">
        <v>30</v>
      </c>
      <c r="B3958" s="47" t="s">
        <v>47</v>
      </c>
      <c r="C3958" s="48"/>
      <c r="D3958" s="48"/>
      <c r="E3958" s="48"/>
      <c r="F3958" s="48"/>
      <c r="G3958" s="48"/>
      <c r="H3958" s="48"/>
      <c r="I3958" s="48"/>
      <c r="J3958" s="48"/>
      <c r="K3958" s="48"/>
      <c r="L3958" s="48"/>
      <c r="M3958" s="49"/>
    </row>
    <row r="3959" spans="1:13" ht="16.5" thickBot="1">
      <c r="A3959" s="28" t="s">
        <v>31</v>
      </c>
      <c r="B3959" s="47" t="s">
        <v>47</v>
      </c>
      <c r="C3959" s="48"/>
      <c r="D3959" s="48"/>
      <c r="E3959" s="48"/>
      <c r="F3959" s="48"/>
      <c r="G3959" s="48" t="e">
        <f t="shared" ref="G3959:H3968" si="707">(F3910-G3911)/F3910</f>
        <v>#VALUE!</v>
      </c>
      <c r="H3959" s="48"/>
      <c r="I3959" s="48"/>
      <c r="J3959" s="48"/>
      <c r="K3959" s="48"/>
      <c r="L3959" s="48"/>
      <c r="M3959" s="6" t="s">
        <v>243</v>
      </c>
    </row>
    <row r="3960" spans="1:13" ht="16.5" thickBot="1">
      <c r="A3960" s="28" t="s">
        <v>32</v>
      </c>
      <c r="B3960" s="47" t="s">
        <v>47</v>
      </c>
      <c r="C3960" s="48"/>
      <c r="D3960" s="48"/>
      <c r="E3960" s="48"/>
      <c r="F3960" s="48"/>
      <c r="G3960" s="48"/>
      <c r="H3960" s="48"/>
      <c r="I3960" s="48"/>
      <c r="J3960" s="48"/>
      <c r="K3960" s="48"/>
      <c r="L3960" s="48"/>
      <c r="M3960" s="49"/>
    </row>
    <row r="3961" spans="1:13" ht="16.5" thickBot="1">
      <c r="A3961" s="28" t="s">
        <v>33</v>
      </c>
      <c r="B3961" s="47" t="s">
        <v>47</v>
      </c>
      <c r="C3961" s="48" t="e">
        <f t="shared" ref="C3961:D3968" si="708">(B3912-C3913)/B3912</f>
        <v>#VALUE!</v>
      </c>
      <c r="D3961" s="48"/>
      <c r="E3961" s="48" t="e">
        <f t="shared" ref="E3961:F3969" si="709">(D3912-E3913)/D3912</f>
        <v>#VALUE!</v>
      </c>
      <c r="F3961" s="48"/>
      <c r="G3961" s="48"/>
      <c r="H3961" s="48"/>
      <c r="I3961" s="48" t="e">
        <f t="shared" ref="I3961:I3967" si="710">(H3912-I3913)/H3912</f>
        <v>#VALUE!</v>
      </c>
      <c r="J3961" s="48"/>
      <c r="K3961" s="48" t="e">
        <f t="shared" ref="K3961:L3967" si="711">(J3912-K3913)/J3912</f>
        <v>#VALUE!</v>
      </c>
      <c r="L3961" s="48" t="e">
        <f t="shared" si="711"/>
        <v>#VALUE!</v>
      </c>
      <c r="M3961" s="49">
        <v>-1.3</v>
      </c>
    </row>
    <row r="3962" spans="1:13" ht="16.5" thickBot="1">
      <c r="A3962" s="28" t="s">
        <v>34</v>
      </c>
      <c r="B3962" s="47" t="s">
        <v>47</v>
      </c>
      <c r="C3962" s="48" t="e">
        <f t="shared" si="708"/>
        <v>#VALUE!</v>
      </c>
      <c r="D3962" s="48" t="e">
        <f t="shared" si="708"/>
        <v>#VALUE!</v>
      </c>
      <c r="E3962" s="48" t="e">
        <f t="shared" si="709"/>
        <v>#VALUE!</v>
      </c>
      <c r="F3962" s="48" t="e">
        <f t="shared" si="709"/>
        <v>#VALUE!</v>
      </c>
      <c r="G3962" s="48">
        <f t="shared" si="707"/>
        <v>-0.33333333333333331</v>
      </c>
      <c r="H3962" s="48"/>
      <c r="I3962" s="48" t="e">
        <f t="shared" si="710"/>
        <v>#VALUE!</v>
      </c>
      <c r="J3962" s="48"/>
      <c r="K3962" s="48" t="e">
        <f t="shared" si="711"/>
        <v>#VALUE!</v>
      </c>
      <c r="L3962" s="48" t="e">
        <f t="shared" si="711"/>
        <v>#VALUE!</v>
      </c>
      <c r="M3962" s="49">
        <v>-0.19077380952380951</v>
      </c>
    </row>
    <row r="3963" spans="1:13" ht="16.5" thickBot="1">
      <c r="A3963" s="28" t="s">
        <v>35</v>
      </c>
      <c r="B3963" s="47" t="s">
        <v>47</v>
      </c>
      <c r="C3963" s="48">
        <f t="shared" si="708"/>
        <v>7.1428571428571425E-2</v>
      </c>
      <c r="D3963" s="48" t="e">
        <f t="shared" si="708"/>
        <v>#VALUE!</v>
      </c>
      <c r="E3963" s="48" t="e">
        <f t="shared" si="709"/>
        <v>#VALUE!</v>
      </c>
      <c r="F3963" s="48" t="e">
        <f t="shared" si="709"/>
        <v>#VALUE!</v>
      </c>
      <c r="G3963" s="48" t="e">
        <f t="shared" si="707"/>
        <v>#VALUE!</v>
      </c>
      <c r="H3963" s="48" t="e">
        <f t="shared" si="707"/>
        <v>#VALUE!</v>
      </c>
      <c r="I3963" s="48" t="e">
        <f t="shared" si="710"/>
        <v>#VALUE!</v>
      </c>
      <c r="J3963" s="48" t="e">
        <f>(I3914-J3915)/I3914</f>
        <v>#VALUE!</v>
      </c>
      <c r="K3963" s="48" t="e">
        <f t="shared" si="711"/>
        <v>#VALUE!</v>
      </c>
      <c r="L3963" s="48" t="e">
        <f t="shared" si="711"/>
        <v>#VALUE!</v>
      </c>
      <c r="M3963" s="49">
        <v>-0.53651098901098904</v>
      </c>
    </row>
    <row r="3964" spans="1:13" ht="16.5" thickBot="1">
      <c r="A3964" s="28" t="s">
        <v>36</v>
      </c>
      <c r="B3964" s="47" t="s">
        <v>47</v>
      </c>
      <c r="C3964" s="48">
        <f t="shared" si="708"/>
        <v>0.17647058823529413</v>
      </c>
      <c r="D3964" s="48">
        <f t="shared" si="708"/>
        <v>0.15384615384615385</v>
      </c>
      <c r="E3964" s="48" t="e">
        <f t="shared" si="709"/>
        <v>#VALUE!</v>
      </c>
      <c r="F3964" s="48" t="e">
        <f t="shared" si="709"/>
        <v>#VALUE!</v>
      </c>
      <c r="G3964" s="48" t="e">
        <f t="shared" si="707"/>
        <v>#VALUE!</v>
      </c>
      <c r="H3964" s="48" t="e">
        <f t="shared" si="707"/>
        <v>#VALUE!</v>
      </c>
      <c r="I3964" s="48" t="e">
        <f t="shared" si="710"/>
        <v>#VALUE!</v>
      </c>
      <c r="J3964" s="48" t="e">
        <f>(I3915-J3916)/I3915</f>
        <v>#VALUE!</v>
      </c>
      <c r="K3964" s="48" t="e">
        <f t="shared" si="711"/>
        <v>#VALUE!</v>
      </c>
      <c r="L3964" s="48" t="e">
        <f t="shared" si="711"/>
        <v>#VALUE!</v>
      </c>
      <c r="M3964" s="49">
        <v>7.4546825723296323E-2</v>
      </c>
    </row>
    <row r="3965" spans="1:13" ht="16.5" thickBot="1">
      <c r="A3965" s="28" t="s">
        <v>37</v>
      </c>
      <c r="B3965" s="47" t="s">
        <v>47</v>
      </c>
      <c r="C3965" s="48">
        <f t="shared" si="708"/>
        <v>0</v>
      </c>
      <c r="D3965" s="48">
        <f t="shared" si="708"/>
        <v>0.2857142857142857</v>
      </c>
      <c r="E3965" s="48" t="e">
        <f t="shared" si="709"/>
        <v>#VALUE!</v>
      </c>
      <c r="F3965" s="48" t="e">
        <f t="shared" si="709"/>
        <v>#VALUE!</v>
      </c>
      <c r="G3965" s="48">
        <f t="shared" si="707"/>
        <v>-0.8</v>
      </c>
      <c r="H3965" s="48" t="e">
        <f t="shared" si="707"/>
        <v>#VALUE!</v>
      </c>
      <c r="I3965" s="48" t="e">
        <f t="shared" si="710"/>
        <v>#VALUE!</v>
      </c>
      <c r="J3965" s="48" t="e">
        <f>(I3916-J3917)/I3916</f>
        <v>#VALUE!</v>
      </c>
      <c r="K3965" s="48" t="e">
        <f t="shared" si="711"/>
        <v>#VALUE!</v>
      </c>
      <c r="L3965" s="48" t="e">
        <f t="shared" si="711"/>
        <v>#VALUE!</v>
      </c>
      <c r="M3965" s="49">
        <v>0.18569264069264066</v>
      </c>
    </row>
    <row r="3966" spans="1:13" ht="16.5" thickBot="1">
      <c r="A3966" s="28" t="s">
        <v>38</v>
      </c>
      <c r="B3966" s="47" t="s">
        <v>47</v>
      </c>
      <c r="C3966" s="48" t="e">
        <f t="shared" si="708"/>
        <v>#VALUE!</v>
      </c>
      <c r="D3966" s="48" t="e">
        <f t="shared" si="708"/>
        <v>#VALUE!</v>
      </c>
      <c r="E3966" s="48" t="e">
        <f t="shared" si="709"/>
        <v>#VALUE!</v>
      </c>
      <c r="F3966" s="48" t="e">
        <f t="shared" si="709"/>
        <v>#VALUE!</v>
      </c>
      <c r="G3966" s="48" t="e">
        <f t="shared" si="707"/>
        <v>#VALUE!</v>
      </c>
      <c r="H3966" s="48" t="e">
        <f t="shared" si="707"/>
        <v>#VALUE!</v>
      </c>
      <c r="I3966" s="48" t="e">
        <f t="shared" si="710"/>
        <v>#VALUE!</v>
      </c>
      <c r="J3966" s="48" t="e">
        <f>(I3917-J3918)/I3917</f>
        <v>#VALUE!</v>
      </c>
      <c r="K3966" s="48" t="e">
        <f t="shared" si="711"/>
        <v>#VALUE!</v>
      </c>
      <c r="L3966" s="48" t="e">
        <f t="shared" si="711"/>
        <v>#VALUE!</v>
      </c>
      <c r="M3966" s="49">
        <v>0.17181818181818184</v>
      </c>
    </row>
    <row r="3967" spans="1:13" ht="16.5" thickBot="1">
      <c r="A3967" s="28" t="s">
        <v>39</v>
      </c>
      <c r="B3967" s="47" t="s">
        <v>47</v>
      </c>
      <c r="C3967" s="48" t="e">
        <f t="shared" si="708"/>
        <v>#VALUE!</v>
      </c>
      <c r="D3967" s="48" t="e">
        <f t="shared" si="708"/>
        <v>#VALUE!</v>
      </c>
      <c r="E3967" s="48" t="e">
        <f t="shared" si="709"/>
        <v>#VALUE!</v>
      </c>
      <c r="F3967" s="48" t="e">
        <f t="shared" si="709"/>
        <v>#VALUE!</v>
      </c>
      <c r="G3967" s="48" t="e">
        <f t="shared" si="707"/>
        <v>#VALUE!</v>
      </c>
      <c r="H3967" s="48" t="e">
        <f t="shared" si="707"/>
        <v>#VALUE!</v>
      </c>
      <c r="I3967" s="48" t="e">
        <f t="shared" si="710"/>
        <v>#VALUE!</v>
      </c>
      <c r="J3967" s="48" t="e">
        <f>(I3918-J3919)/I3918</f>
        <v>#VALUE!</v>
      </c>
      <c r="K3967" s="48" t="e">
        <f t="shared" si="711"/>
        <v>#VALUE!</v>
      </c>
      <c r="L3967" s="48" t="e">
        <f t="shared" si="711"/>
        <v>#VALUE!</v>
      </c>
      <c r="M3967" s="49">
        <v>0.83030303030303032</v>
      </c>
    </row>
    <row r="3968" spans="1:13" ht="16.5" thickBot="1">
      <c r="A3968" s="28" t="s">
        <v>40</v>
      </c>
      <c r="B3968" s="47" t="s">
        <v>47</v>
      </c>
      <c r="C3968" s="48" t="e">
        <f t="shared" si="708"/>
        <v>#VALUE!</v>
      </c>
      <c r="D3968" s="48" t="e">
        <f t="shared" si="708"/>
        <v>#VALUE!</v>
      </c>
      <c r="E3968" s="48" t="e">
        <f t="shared" si="709"/>
        <v>#VALUE!</v>
      </c>
      <c r="F3968" s="48"/>
      <c r="G3968" s="48" t="e">
        <f t="shared" si="707"/>
        <v>#VALUE!</v>
      </c>
      <c r="H3968" s="48" t="e">
        <f t="shared" si="707"/>
        <v>#VALUE!</v>
      </c>
      <c r="I3968" s="48"/>
      <c r="J3968" s="48"/>
      <c r="K3968" s="48"/>
      <c r="L3968" s="48"/>
      <c r="M3968" s="49">
        <v>0.8</v>
      </c>
    </row>
    <row r="3969" spans="1:13" ht="16.5" thickBot="1">
      <c r="A3969" s="33" t="s">
        <v>41</v>
      </c>
      <c r="B3969" s="47" t="s">
        <v>47</v>
      </c>
      <c r="C3969" s="48"/>
      <c r="D3969" s="48"/>
      <c r="E3969" s="48" t="e">
        <f t="shared" si="709"/>
        <v>#VALUE!</v>
      </c>
      <c r="F3969" s="48" t="e">
        <f t="shared" si="709"/>
        <v>#VALUE!</v>
      </c>
      <c r="G3969" s="48"/>
      <c r="H3969" s="48"/>
      <c r="I3969" s="48"/>
      <c r="J3969" s="48"/>
      <c r="K3969" s="48"/>
      <c r="L3969" s="48"/>
      <c r="M3969" s="49">
        <v>1</v>
      </c>
    </row>
    <row r="3970" spans="1:13" ht="17.25" thickTop="1" thickBot="1">
      <c r="A3970" s="64" t="s">
        <v>42</v>
      </c>
      <c r="B3970" s="51"/>
      <c r="C3970" s="51"/>
      <c r="D3970" s="51"/>
      <c r="E3970" s="51"/>
      <c r="F3970" s="51"/>
      <c r="G3970" s="51">
        <f t="shared" ref="G3970:L3970" si="712">(B3916-G3921)/B3916</f>
        <v>1</v>
      </c>
      <c r="H3970" s="51">
        <f t="shared" si="712"/>
        <v>1</v>
      </c>
      <c r="I3970" s="51">
        <f t="shared" si="712"/>
        <v>1</v>
      </c>
      <c r="J3970" s="51" t="e">
        <f t="shared" si="712"/>
        <v>#VALUE!</v>
      </c>
      <c r="K3970" s="51">
        <f t="shared" si="712"/>
        <v>1</v>
      </c>
      <c r="L3970" s="51" t="e">
        <f t="shared" si="712"/>
        <v>#VALUE!</v>
      </c>
      <c r="M3970" s="49">
        <v>1</v>
      </c>
    </row>
    <row r="3971" spans="1:13" ht="32.25" thickBot="1">
      <c r="A3971" s="64" t="s">
        <v>67</v>
      </c>
      <c r="B3971" s="53"/>
      <c r="C3971" s="53"/>
      <c r="D3971" s="53"/>
      <c r="E3971" s="53"/>
      <c r="F3971" s="53"/>
      <c r="G3971" s="53"/>
      <c r="H3971" s="53"/>
      <c r="I3971" s="53"/>
      <c r="J3971" s="54"/>
      <c r="K3971" s="54" t="e">
        <f>AVERAGE(G3970:K3970)</f>
        <v>#VALUE!</v>
      </c>
      <c r="L3971" s="54" t="e">
        <f>AVERAGE(H3970:L3970)</f>
        <v>#VALUE!</v>
      </c>
      <c r="M3971" s="54"/>
    </row>
    <row r="3973" spans="1:13" ht="15.75">
      <c r="A3973" s="1" t="s">
        <v>234</v>
      </c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</row>
    <row r="3974" spans="1:13" ht="16.5" thickBot="1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</row>
    <row r="3975" spans="1:13" ht="16.5" thickBot="1">
      <c r="A3975" s="3"/>
      <c r="B3975" s="4" t="s">
        <v>1</v>
      </c>
      <c r="C3975" s="4" t="s">
        <v>2</v>
      </c>
      <c r="D3975" s="4" t="s">
        <v>3</v>
      </c>
      <c r="E3975" s="4" t="s">
        <v>4</v>
      </c>
      <c r="F3975" s="4" t="s">
        <v>5</v>
      </c>
      <c r="G3975" s="4" t="s">
        <v>6</v>
      </c>
      <c r="H3975" s="4" t="s">
        <v>7</v>
      </c>
      <c r="I3975" s="4" t="s">
        <v>8</v>
      </c>
      <c r="J3975" s="4" t="s">
        <v>9</v>
      </c>
      <c r="K3975" s="4" t="s">
        <v>10</v>
      </c>
      <c r="L3975" s="4" t="s">
        <v>11</v>
      </c>
    </row>
    <row r="3976" spans="1:13" ht="16.5" thickBot="1">
      <c r="A3976" s="5" t="s">
        <v>12</v>
      </c>
      <c r="B3976" s="6"/>
      <c r="C3976" s="6"/>
      <c r="D3976" s="6"/>
      <c r="E3976" s="6"/>
      <c r="F3976" s="6"/>
      <c r="G3976" s="8"/>
      <c r="H3976" s="8"/>
      <c r="I3976" s="8"/>
      <c r="J3976" s="8"/>
      <c r="K3976" s="8"/>
      <c r="L3976" s="65"/>
    </row>
    <row r="3977" spans="1:13" ht="16.5" thickBot="1">
      <c r="A3977" s="5">
        <v>1</v>
      </c>
      <c r="B3977" s="6"/>
      <c r="C3977" s="6"/>
      <c r="D3977" s="6"/>
      <c r="E3977" s="6"/>
      <c r="F3977" s="7"/>
      <c r="G3977" s="8"/>
      <c r="H3977" s="8"/>
      <c r="I3977" s="8"/>
      <c r="J3977" s="8"/>
      <c r="K3977" s="8"/>
      <c r="L3977" s="65"/>
    </row>
    <row r="3978" spans="1:13" ht="16.5" thickBot="1">
      <c r="A3978" s="5">
        <v>2</v>
      </c>
      <c r="B3978" s="6"/>
      <c r="C3978" s="6"/>
      <c r="D3978" s="6"/>
      <c r="E3978" s="6"/>
      <c r="F3978" s="7"/>
      <c r="G3978" s="8"/>
      <c r="H3978" s="8"/>
      <c r="I3978" s="8"/>
      <c r="J3978" s="8"/>
      <c r="K3978" s="8"/>
      <c r="L3978" s="65"/>
    </row>
    <row r="3979" spans="1:13" ht="16.5" thickBot="1">
      <c r="A3979" s="5">
        <v>3</v>
      </c>
      <c r="B3979" s="6"/>
      <c r="C3979" s="6"/>
      <c r="D3979" s="6"/>
      <c r="E3979" s="6"/>
      <c r="F3979" s="66"/>
      <c r="G3979" s="8"/>
      <c r="H3979" s="8"/>
      <c r="I3979" s="8"/>
      <c r="J3979" s="8"/>
      <c r="K3979" s="8"/>
      <c r="L3979" s="65"/>
    </row>
    <row r="3980" spans="1:13" ht="16.5" thickBot="1">
      <c r="A3980" s="5">
        <v>4</v>
      </c>
      <c r="D3980" s="6"/>
      <c r="F3980" s="72"/>
      <c r="G3980" s="8"/>
      <c r="H3980" s="8"/>
      <c r="I3980" s="8"/>
      <c r="J3980" s="8"/>
      <c r="K3980" s="8"/>
      <c r="L3980" s="65"/>
    </row>
    <row r="3981" spans="1:13" ht="16.5" thickBot="1">
      <c r="A3981" s="5">
        <v>5</v>
      </c>
      <c r="B3981" s="6"/>
      <c r="D3981" s="6"/>
      <c r="E3981" s="6"/>
      <c r="F3981" s="72"/>
      <c r="G3981" s="8"/>
      <c r="H3981" s="8"/>
      <c r="I3981" s="8"/>
      <c r="J3981" s="8"/>
      <c r="K3981" s="8"/>
      <c r="L3981" s="65"/>
    </row>
    <row r="3982" spans="1:13" ht="16.5" thickBot="1">
      <c r="A3982" s="5">
        <v>6</v>
      </c>
      <c r="B3982" s="6"/>
      <c r="C3982" s="6"/>
      <c r="D3982" s="6"/>
      <c r="E3982" s="6"/>
      <c r="F3982" s="72"/>
      <c r="G3982" s="8"/>
      <c r="H3982" s="8"/>
      <c r="I3982" s="8"/>
      <c r="J3982" s="8"/>
      <c r="K3982" s="8"/>
      <c r="L3982" s="65"/>
    </row>
    <row r="3983" spans="1:13" ht="16.5" thickBot="1">
      <c r="A3983" s="5">
        <v>7</v>
      </c>
      <c r="B3983" s="6"/>
      <c r="C3983" s="6"/>
      <c r="D3983" s="6"/>
      <c r="E3983" s="6"/>
      <c r="F3983" s="72"/>
      <c r="G3983" s="8"/>
      <c r="H3983" s="8"/>
      <c r="I3983" s="8"/>
      <c r="J3983" s="8"/>
      <c r="K3983" s="8"/>
      <c r="L3983" s="65"/>
    </row>
    <row r="3984" spans="1:13" ht="16.5" thickBot="1">
      <c r="A3984" s="5">
        <v>8</v>
      </c>
      <c r="B3984" s="6"/>
      <c r="C3984" s="6"/>
      <c r="D3984" s="6"/>
      <c r="E3984" s="6"/>
      <c r="F3984" s="72"/>
      <c r="G3984" s="8"/>
      <c r="H3984" s="8"/>
      <c r="I3984" s="8"/>
      <c r="J3984" s="8"/>
      <c r="K3984" s="8"/>
      <c r="L3984" s="65"/>
    </row>
    <row r="3985" spans="1:12" ht="16.5" thickBot="1">
      <c r="A3985" s="5">
        <v>9</v>
      </c>
      <c r="B3985" s="6"/>
      <c r="C3985" s="6"/>
      <c r="D3985" s="6"/>
      <c r="E3985" s="6"/>
      <c r="F3985" s="72"/>
      <c r="G3985" s="8"/>
      <c r="H3985" s="8"/>
      <c r="I3985" s="8"/>
      <c r="J3985" s="8"/>
      <c r="K3985" s="8"/>
      <c r="L3985" s="65"/>
    </row>
    <row r="3986" spans="1:12" ht="16.5" thickBot="1">
      <c r="A3986" s="5">
        <v>10</v>
      </c>
      <c r="B3986" s="6" t="s">
        <v>243</v>
      </c>
    </row>
    <row r="3987" spans="1:12" ht="16.5" thickBot="1">
      <c r="A3987" s="5">
        <v>11</v>
      </c>
      <c r="C3987" s="6" t="s">
        <v>243</v>
      </c>
    </row>
    <row r="3988" spans="1:12" ht="16.5" thickBot="1">
      <c r="A3988" s="5">
        <v>12</v>
      </c>
      <c r="B3988" s="6"/>
      <c r="C3988" s="6"/>
      <c r="D3988" s="6"/>
      <c r="E3988" s="6"/>
      <c r="F3988" s="73"/>
      <c r="G3988" s="8"/>
      <c r="H3988" s="8"/>
      <c r="I3988" s="8"/>
      <c r="J3988" s="8"/>
      <c r="K3988" s="8"/>
      <c r="L3988" s="74"/>
    </row>
    <row r="3989" spans="1:12" ht="16.5" thickBot="1">
      <c r="A3989" s="5" t="s">
        <v>13</v>
      </c>
      <c r="B3989" s="6"/>
      <c r="C3989" s="6"/>
      <c r="D3989" s="6"/>
      <c r="E3989" s="6"/>
      <c r="F3989" s="55"/>
      <c r="G3989" s="8"/>
      <c r="H3989" s="8"/>
      <c r="I3989" s="8"/>
      <c r="J3989" s="8"/>
      <c r="K3989" s="8"/>
      <c r="L3989" s="9"/>
    </row>
    <row r="3990" spans="1:12" ht="32.25" thickBot="1">
      <c r="A3990" s="10" t="s">
        <v>14</v>
      </c>
      <c r="B3990" s="6" t="s">
        <v>243</v>
      </c>
      <c r="C3990" s="6" t="s">
        <v>243</v>
      </c>
      <c r="D3990" s="11"/>
      <c r="E3990" s="11"/>
      <c r="F3990" s="11"/>
      <c r="G3990" s="11"/>
      <c r="H3990" s="11"/>
      <c r="I3990" s="11"/>
      <c r="J3990" s="11"/>
      <c r="K3990" s="11"/>
      <c r="L3990" s="11"/>
    </row>
    <row r="3991" spans="1:12" ht="48" thickBot="1">
      <c r="A3991" s="10" t="s">
        <v>15</v>
      </c>
      <c r="B3991" s="56"/>
      <c r="C3991" s="12" t="e">
        <f>((C3990-B3990)/B3990)</f>
        <v>#VALUE!</v>
      </c>
      <c r="D3991" s="12" t="e">
        <f>((D3990-C3990)/C3990)</f>
        <v>#VALUE!</v>
      </c>
      <c r="E3991" s="12"/>
      <c r="F3991" s="12"/>
      <c r="G3991" s="12"/>
      <c r="H3991" s="12"/>
      <c r="I3991" s="12"/>
      <c r="J3991" s="12"/>
      <c r="K3991" s="12"/>
      <c r="L3991" s="12"/>
    </row>
    <row r="3992" spans="1:12" ht="48" thickBot="1">
      <c r="A3992" s="10" t="s">
        <v>16</v>
      </c>
      <c r="B3992" s="12"/>
      <c r="C3992" s="12"/>
      <c r="D3992" s="12"/>
      <c r="E3992" s="12"/>
      <c r="F3992" s="13"/>
      <c r="G3992" s="13" t="e">
        <f>(G3990-B3990)/B3990</f>
        <v>#VALUE!</v>
      </c>
      <c r="H3992" s="13" t="e">
        <f>(H3990-C3990)/C3990</f>
        <v>#VALUE!</v>
      </c>
      <c r="I3992" s="13"/>
      <c r="J3992" s="13"/>
      <c r="K3992" s="13"/>
      <c r="L3992" s="13"/>
    </row>
    <row r="3993" spans="1:12" ht="48" thickBot="1">
      <c r="A3993" s="10" t="s">
        <v>17</v>
      </c>
      <c r="B3993" s="12"/>
      <c r="C3993" s="12"/>
      <c r="D3993" s="12"/>
      <c r="E3993" s="12"/>
      <c r="F3993" s="12"/>
      <c r="G3993" s="12"/>
      <c r="H3993" s="12"/>
      <c r="I3993" s="12"/>
      <c r="J3993" s="12"/>
      <c r="K3993" s="13"/>
      <c r="L3993" s="13" t="e">
        <f>(L3990-B3990)/B3990</f>
        <v>#VALUE!</v>
      </c>
    </row>
    <row r="3994" spans="1:12" ht="32.25" thickBot="1">
      <c r="A3994" s="10" t="s">
        <v>18</v>
      </c>
      <c r="B3994" s="70">
        <v>572</v>
      </c>
      <c r="C3994" s="70">
        <v>599</v>
      </c>
      <c r="D3994" s="70">
        <v>628</v>
      </c>
      <c r="E3994" s="70">
        <v>536</v>
      </c>
      <c r="F3994" s="70">
        <v>528</v>
      </c>
      <c r="G3994">
        <v>481</v>
      </c>
      <c r="H3994">
        <v>437</v>
      </c>
      <c r="I3994">
        <v>422</v>
      </c>
      <c r="J3994">
        <v>405</v>
      </c>
      <c r="K3994">
        <v>371</v>
      </c>
      <c r="L3994">
        <v>391</v>
      </c>
    </row>
    <row r="3995" spans="1:12" ht="63.75" thickBot="1">
      <c r="A3995" s="10" t="s">
        <v>19</v>
      </c>
      <c r="B3995" s="16"/>
      <c r="C3995" s="12">
        <f t="shared" ref="C3995:L3995" si="713">(C3994-B3994)/B3994</f>
        <v>4.72027972027972E-2</v>
      </c>
      <c r="D3995" s="12">
        <f t="shared" si="713"/>
        <v>4.8414023372287146E-2</v>
      </c>
      <c r="E3995" s="12">
        <f t="shared" si="713"/>
        <v>-0.1464968152866242</v>
      </c>
      <c r="F3995" s="12">
        <f t="shared" si="713"/>
        <v>-1.4925373134328358E-2</v>
      </c>
      <c r="G3995" s="12">
        <f t="shared" si="713"/>
        <v>-8.9015151515151519E-2</v>
      </c>
      <c r="H3995" s="12">
        <f t="shared" si="713"/>
        <v>-9.1476091476091481E-2</v>
      </c>
      <c r="I3995" s="12">
        <f t="shared" si="713"/>
        <v>-3.4324942791762014E-2</v>
      </c>
      <c r="J3995" s="12">
        <f t="shared" si="713"/>
        <v>-4.0284360189573459E-2</v>
      </c>
      <c r="K3995" s="12">
        <f t="shared" si="713"/>
        <v>-8.3950617283950618E-2</v>
      </c>
      <c r="L3995" s="12">
        <f t="shared" si="713"/>
        <v>5.3908355795148251E-2</v>
      </c>
    </row>
    <row r="3996" spans="1:12" ht="63.75" thickBot="1">
      <c r="A3996" s="10" t="s">
        <v>20</v>
      </c>
      <c r="B3996" s="16"/>
      <c r="C3996" s="17"/>
      <c r="D3996" s="17"/>
      <c r="E3996" s="17"/>
      <c r="F3996" s="17"/>
      <c r="G3996" s="12">
        <f t="shared" ref="G3996:L3996" si="714">(G3994-B3994)/B3994</f>
        <v>-0.15909090909090909</v>
      </c>
      <c r="H3996" s="12">
        <f t="shared" si="714"/>
        <v>-0.27045075125208679</v>
      </c>
      <c r="I3996" s="12">
        <f t="shared" si="714"/>
        <v>-0.32802547770700635</v>
      </c>
      <c r="J3996" s="12">
        <f t="shared" si="714"/>
        <v>-0.24440298507462688</v>
      </c>
      <c r="K3996" s="12">
        <f t="shared" si="714"/>
        <v>-0.29734848484848486</v>
      </c>
      <c r="L3996" s="12">
        <f t="shared" si="714"/>
        <v>-0.18711018711018712</v>
      </c>
    </row>
    <row r="3997" spans="1:12" ht="63.75" thickBot="1">
      <c r="A3997" s="10" t="s">
        <v>21</v>
      </c>
      <c r="B3997" s="16"/>
      <c r="C3997" s="17"/>
      <c r="D3997" s="17"/>
      <c r="E3997" s="17"/>
      <c r="F3997" s="17"/>
      <c r="G3997" s="12"/>
      <c r="H3997" s="12"/>
      <c r="I3997" s="12"/>
      <c r="J3997" s="12"/>
      <c r="K3997" s="12"/>
      <c r="L3997" s="12">
        <f>(L3994-B3994)/B3994</f>
        <v>-0.31643356643356646</v>
      </c>
    </row>
    <row r="3998" spans="1:12" ht="32.25" thickBot="1">
      <c r="A3998" s="10" t="s">
        <v>22</v>
      </c>
      <c r="B3998" s="12" t="e">
        <f t="shared" ref="B3998:C3998" si="715">B3990/B3994</f>
        <v>#VALUE!</v>
      </c>
      <c r="C3998" s="12" t="e">
        <f t="shared" si="715"/>
        <v>#VALUE!</v>
      </c>
      <c r="D3998" s="12"/>
      <c r="E3998" s="12"/>
      <c r="F3998" s="12"/>
      <c r="G3998" s="12"/>
      <c r="H3998" s="12"/>
      <c r="I3998" s="12"/>
      <c r="J3998" s="12"/>
      <c r="K3998" s="12"/>
      <c r="L3998" s="12"/>
    </row>
    <row r="3999" spans="1:12" ht="63">
      <c r="A3999" s="18" t="s">
        <v>23</v>
      </c>
      <c r="B3999" s="19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</row>
    <row r="4000" spans="1:12" ht="63">
      <c r="A4000" s="18" t="s">
        <v>24</v>
      </c>
      <c r="B4000" s="19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</row>
    <row r="4001" spans="1:13" ht="63">
      <c r="A4001" s="18" t="s">
        <v>25</v>
      </c>
      <c r="B4001" s="19"/>
      <c r="C4001" s="19"/>
      <c r="D4001" s="19"/>
      <c r="E4001" s="19"/>
      <c r="F4001" s="19"/>
      <c r="G4001" s="19"/>
      <c r="H4001" s="19"/>
      <c r="I4001" s="19"/>
      <c r="J4001" s="19"/>
      <c r="K4001" s="19"/>
      <c r="L4001" s="19"/>
    </row>
    <row r="4003" spans="1:13" ht="15.75">
      <c r="A4003" s="21" t="s">
        <v>235</v>
      </c>
      <c r="B4003" s="21"/>
      <c r="C4003" s="21"/>
      <c r="D4003" s="21"/>
      <c r="E4003" s="21"/>
      <c r="F4003" s="21"/>
      <c r="G4003" s="22"/>
      <c r="H4003" s="22"/>
      <c r="I4003" s="22"/>
      <c r="J4003" s="22"/>
      <c r="K4003" s="22"/>
      <c r="L4003" s="22"/>
      <c r="M4003" s="23"/>
    </row>
    <row r="4004" spans="1:13" ht="16.5" thickBot="1">
      <c r="A4004" s="24"/>
      <c r="B4004" s="22"/>
      <c r="C4004" s="22"/>
      <c r="D4004" s="22"/>
      <c r="E4004" s="22"/>
      <c r="F4004" s="22"/>
      <c r="G4004" s="22"/>
      <c r="H4004" s="22"/>
      <c r="I4004" s="22"/>
      <c r="J4004" s="22"/>
      <c r="K4004" s="22"/>
      <c r="L4004" s="22"/>
      <c r="M4004" s="23"/>
    </row>
    <row r="4005" spans="1:13" ht="32.25" thickBot="1">
      <c r="A4005" s="57" t="s">
        <v>27</v>
      </c>
      <c r="B4005" s="4" t="s">
        <v>52</v>
      </c>
      <c r="C4005" s="4" t="s">
        <v>53</v>
      </c>
      <c r="D4005" s="4" t="s">
        <v>54</v>
      </c>
      <c r="E4005" s="4" t="s">
        <v>55</v>
      </c>
      <c r="F4005" s="4" t="s">
        <v>56</v>
      </c>
      <c r="G4005" s="4" t="s">
        <v>57</v>
      </c>
      <c r="H4005" s="4" t="s">
        <v>58</v>
      </c>
      <c r="I4005" s="4" t="s">
        <v>59</v>
      </c>
      <c r="J4005" s="4" t="s">
        <v>60</v>
      </c>
      <c r="K4005" s="4" t="s">
        <v>61</v>
      </c>
      <c r="L4005" s="4" t="s">
        <v>62</v>
      </c>
      <c r="M4005" s="58" t="s">
        <v>28</v>
      </c>
    </row>
    <row r="4006" spans="1:13" ht="16.5" thickBot="1">
      <c r="A4006" s="28" t="s">
        <v>29</v>
      </c>
      <c r="B4006" s="29" t="s">
        <v>47</v>
      </c>
      <c r="C4006" s="29"/>
      <c r="D4006" s="29"/>
      <c r="E4006" s="29"/>
      <c r="F4006" s="29"/>
      <c r="G4006" s="29"/>
      <c r="H4006" s="29"/>
      <c r="I4006" s="29"/>
      <c r="J4006" s="29"/>
      <c r="K4006" s="29"/>
      <c r="L4006" s="29"/>
      <c r="M4006" s="30"/>
    </row>
    <row r="4007" spans="1:13" ht="16.5" thickBot="1">
      <c r="A4007" s="28" t="s">
        <v>30</v>
      </c>
      <c r="B4007" s="59" t="s">
        <v>43</v>
      </c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2"/>
    </row>
    <row r="4008" spans="1:13" ht="16.5" thickBot="1">
      <c r="A4008" s="28" t="s">
        <v>31</v>
      </c>
      <c r="B4008" s="59" t="s">
        <v>43</v>
      </c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2"/>
    </row>
    <row r="4009" spans="1:13" ht="16.5" thickBot="1">
      <c r="A4009" s="28" t="s">
        <v>32</v>
      </c>
      <c r="B4009" s="59" t="s">
        <v>43</v>
      </c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2"/>
    </row>
    <row r="4010" spans="1:13" ht="16.5" thickBot="1">
      <c r="A4010" s="28" t="s">
        <v>33</v>
      </c>
      <c r="B4010" s="59" t="s">
        <v>43</v>
      </c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2"/>
    </row>
    <row r="4011" spans="1:13" ht="16.5" thickBot="1">
      <c r="A4011" s="28" t="s">
        <v>34</v>
      </c>
      <c r="B4011" s="59" t="s">
        <v>43</v>
      </c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2"/>
    </row>
    <row r="4012" spans="1:13" ht="16.5" thickBot="1">
      <c r="A4012" s="28" t="s">
        <v>35</v>
      </c>
      <c r="B4012" s="59" t="s">
        <v>43</v>
      </c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2"/>
    </row>
    <row r="4013" spans="1:13" ht="16.5" thickBot="1">
      <c r="A4013" s="28" t="s">
        <v>36</v>
      </c>
      <c r="B4013" s="59" t="s">
        <v>43</v>
      </c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2"/>
    </row>
    <row r="4014" spans="1:13" ht="16.5" thickBot="1">
      <c r="A4014" s="28" t="s">
        <v>37</v>
      </c>
      <c r="B4014" s="59" t="s">
        <v>43</v>
      </c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2"/>
    </row>
    <row r="4015" spans="1:13" ht="16.5" thickBot="1">
      <c r="A4015" s="28" t="s">
        <v>38</v>
      </c>
      <c r="B4015" s="59" t="s">
        <v>43</v>
      </c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2"/>
    </row>
    <row r="4016" spans="1:13" ht="16.5" thickBot="1">
      <c r="A4016" s="28" t="s">
        <v>39</v>
      </c>
      <c r="B4016" s="59" t="s">
        <v>43</v>
      </c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2"/>
    </row>
    <row r="4017" spans="1:13" ht="16.5" thickBot="1">
      <c r="A4017" s="28" t="s">
        <v>40</v>
      </c>
      <c r="B4017" s="59" t="s">
        <v>43</v>
      </c>
      <c r="C4017" s="34" t="e">
        <f>B3986-C3987</f>
        <v>#VALUE!</v>
      </c>
      <c r="D4017" s="34"/>
      <c r="E4017" s="34"/>
      <c r="F4017" s="34"/>
      <c r="G4017" s="34"/>
      <c r="H4017" s="34"/>
      <c r="I4017" s="34"/>
      <c r="J4017" s="34"/>
      <c r="K4017" s="34"/>
      <c r="L4017" s="34"/>
      <c r="M4017" s="6" t="s">
        <v>243</v>
      </c>
    </row>
    <row r="4018" spans="1:13" ht="16.5" thickBot="1">
      <c r="A4018" s="33" t="s">
        <v>41</v>
      </c>
      <c r="B4018" s="60" t="s">
        <v>43</v>
      </c>
      <c r="C4018" s="34"/>
      <c r="D4018" s="34" t="e">
        <f>C3987-D3988</f>
        <v>#VALUE!</v>
      </c>
      <c r="E4018" s="34"/>
      <c r="F4018" s="34"/>
      <c r="G4018" s="34"/>
      <c r="H4018" s="34"/>
      <c r="I4018" s="34"/>
      <c r="J4018" s="34"/>
      <c r="K4018" s="34"/>
      <c r="L4018" s="34"/>
      <c r="M4018" s="6" t="s">
        <v>243</v>
      </c>
    </row>
    <row r="4019" spans="1:13" ht="17.25" thickTop="1" thickBot="1">
      <c r="A4019" s="37" t="s">
        <v>42</v>
      </c>
      <c r="B4019" s="38" t="s">
        <v>43</v>
      </c>
      <c r="C4019" s="39" t="s">
        <v>47</v>
      </c>
      <c r="D4019" s="39" t="s">
        <v>47</v>
      </c>
      <c r="E4019" s="39" t="s">
        <v>47</v>
      </c>
      <c r="F4019" s="39" t="s">
        <v>47</v>
      </c>
      <c r="G4019" s="39"/>
      <c r="H4019" s="39"/>
      <c r="I4019" s="39"/>
      <c r="J4019" s="39"/>
      <c r="K4019" s="39"/>
      <c r="L4019" s="39"/>
      <c r="M4019" s="40"/>
    </row>
    <row r="4020" spans="1:13" ht="15.75">
      <c r="A4020" s="41"/>
      <c r="B4020" s="42"/>
      <c r="C4020" s="43"/>
      <c r="D4020" s="43"/>
      <c r="E4020" s="43"/>
      <c r="F4020" s="43"/>
      <c r="G4020" s="43"/>
      <c r="H4020" s="44"/>
      <c r="I4020" s="44"/>
      <c r="J4020" s="44"/>
      <c r="K4020" s="44"/>
      <c r="L4020" s="44"/>
      <c r="M4020" s="43"/>
    </row>
    <row r="4021" spans="1:13" ht="15.75">
      <c r="A4021" s="61"/>
      <c r="B4021" s="62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</row>
    <row r="4022" spans="1:13" ht="15.75">
      <c r="A4022" s="21" t="s">
        <v>236</v>
      </c>
      <c r="B4022" s="21"/>
      <c r="C4022" s="21"/>
      <c r="D4022" s="21"/>
      <c r="E4022" s="21"/>
      <c r="F4022" s="21"/>
      <c r="G4022" s="21"/>
      <c r="H4022" s="22"/>
      <c r="I4022" s="22"/>
      <c r="J4022" s="22"/>
      <c r="K4022" s="22"/>
      <c r="L4022" s="22"/>
      <c r="M4022" s="23"/>
    </row>
    <row r="4023" spans="1:13" ht="16.5" thickBot="1">
      <c r="A4023" s="24"/>
      <c r="B4023" s="22"/>
      <c r="C4023" s="22"/>
      <c r="D4023" s="22"/>
      <c r="E4023" s="22"/>
      <c r="F4023" s="22"/>
      <c r="G4023" s="22"/>
      <c r="H4023" s="22"/>
      <c r="I4023" s="22"/>
      <c r="J4023" s="22"/>
      <c r="K4023" s="22"/>
      <c r="L4023" s="22"/>
      <c r="M4023" s="23"/>
    </row>
    <row r="4024" spans="1:13" ht="32.25" thickBot="1">
      <c r="A4024" s="3" t="s">
        <v>27</v>
      </c>
      <c r="B4024" s="4" t="s">
        <v>52</v>
      </c>
      <c r="C4024" s="4" t="s">
        <v>53</v>
      </c>
      <c r="D4024" s="4" t="s">
        <v>54</v>
      </c>
      <c r="E4024" s="4" t="s">
        <v>55</v>
      </c>
      <c r="F4024" s="4" t="s">
        <v>56</v>
      </c>
      <c r="G4024" s="4" t="s">
        <v>57</v>
      </c>
      <c r="H4024" s="4" t="s">
        <v>58</v>
      </c>
      <c r="I4024" s="4" t="s">
        <v>59</v>
      </c>
      <c r="J4024" s="4" t="s">
        <v>60</v>
      </c>
      <c r="K4024" s="4" t="s">
        <v>61</v>
      </c>
      <c r="L4024" s="4" t="s">
        <v>62</v>
      </c>
      <c r="M4024" s="58" t="s">
        <v>28</v>
      </c>
    </row>
    <row r="4025" spans="1:13" ht="16.5" thickBot="1">
      <c r="A4025" s="28" t="s">
        <v>30</v>
      </c>
      <c r="B4025" s="47" t="s">
        <v>47</v>
      </c>
      <c r="C4025" s="48"/>
      <c r="D4025" s="48"/>
      <c r="E4025" s="48"/>
      <c r="F4025" s="48"/>
      <c r="G4025" s="48"/>
      <c r="H4025" s="48"/>
      <c r="I4025" s="48"/>
      <c r="J4025" s="48"/>
      <c r="K4025" s="48"/>
      <c r="L4025" s="48"/>
      <c r="M4025" s="49"/>
    </row>
    <row r="4026" spans="1:13" ht="16.5" thickBot="1">
      <c r="A4026" s="28" t="s">
        <v>31</v>
      </c>
      <c r="B4026" s="47" t="s">
        <v>47</v>
      </c>
      <c r="C4026" s="48"/>
      <c r="D4026" s="48"/>
      <c r="E4026" s="48"/>
      <c r="F4026" s="48"/>
      <c r="G4026" s="48"/>
      <c r="H4026" s="48"/>
      <c r="I4026" s="48"/>
      <c r="J4026" s="48"/>
      <c r="K4026" s="48"/>
      <c r="L4026" s="48"/>
      <c r="M4026" s="49"/>
    </row>
    <row r="4027" spans="1:13" ht="16.5" thickBot="1">
      <c r="A4027" s="28" t="s">
        <v>32</v>
      </c>
      <c r="B4027" s="47" t="s">
        <v>47</v>
      </c>
      <c r="C4027" s="48"/>
      <c r="D4027" s="48"/>
      <c r="E4027" s="48"/>
      <c r="F4027" s="48"/>
      <c r="G4027" s="48"/>
      <c r="H4027" s="48"/>
      <c r="I4027" s="48"/>
      <c r="J4027" s="48"/>
      <c r="K4027" s="48"/>
      <c r="L4027" s="48"/>
      <c r="M4027" s="49"/>
    </row>
    <row r="4028" spans="1:13" ht="16.5" thickBot="1">
      <c r="A4028" s="28" t="s">
        <v>33</v>
      </c>
      <c r="B4028" s="47" t="s">
        <v>47</v>
      </c>
      <c r="C4028" s="48"/>
      <c r="D4028" s="48"/>
      <c r="E4028" s="48"/>
      <c r="F4028" s="48"/>
      <c r="G4028" s="48"/>
      <c r="H4028" s="48"/>
      <c r="I4028" s="48"/>
      <c r="J4028" s="48"/>
      <c r="K4028" s="48"/>
      <c r="L4028" s="48"/>
      <c r="M4028" s="49"/>
    </row>
    <row r="4029" spans="1:13" ht="16.5" thickBot="1">
      <c r="A4029" s="28" t="s">
        <v>34</v>
      </c>
      <c r="B4029" s="47" t="s">
        <v>47</v>
      </c>
      <c r="C4029" s="48"/>
      <c r="D4029" s="48"/>
      <c r="E4029" s="48"/>
      <c r="F4029" s="48"/>
      <c r="G4029" s="48"/>
      <c r="H4029" s="48"/>
      <c r="I4029" s="48"/>
      <c r="J4029" s="48"/>
      <c r="K4029" s="48"/>
      <c r="L4029" s="48"/>
      <c r="M4029" s="49"/>
    </row>
    <row r="4030" spans="1:13" ht="16.5" thickBot="1">
      <c r="A4030" s="28" t="s">
        <v>35</v>
      </c>
      <c r="B4030" s="47" t="s">
        <v>47</v>
      </c>
      <c r="C4030" s="48"/>
      <c r="D4030" s="48"/>
      <c r="E4030" s="48"/>
      <c r="F4030" s="48"/>
      <c r="G4030" s="48"/>
      <c r="H4030" s="48"/>
      <c r="I4030" s="48"/>
      <c r="J4030" s="48"/>
      <c r="K4030" s="48"/>
      <c r="L4030" s="48"/>
      <c r="M4030" s="49"/>
    </row>
    <row r="4031" spans="1:13" ht="16.5" thickBot="1">
      <c r="A4031" s="28" t="s">
        <v>36</v>
      </c>
      <c r="B4031" s="47" t="s">
        <v>47</v>
      </c>
      <c r="C4031" s="48"/>
      <c r="D4031" s="48"/>
      <c r="E4031" s="48"/>
      <c r="F4031" s="48"/>
      <c r="G4031" s="48"/>
      <c r="H4031" s="48"/>
      <c r="I4031" s="48"/>
      <c r="J4031" s="48"/>
      <c r="K4031" s="48"/>
      <c r="L4031" s="48"/>
      <c r="M4031" s="49"/>
    </row>
    <row r="4032" spans="1:13" ht="16.5" thickBot="1">
      <c r="A4032" s="28" t="s">
        <v>37</v>
      </c>
      <c r="B4032" s="47" t="s">
        <v>47</v>
      </c>
      <c r="C4032" s="48"/>
      <c r="D4032" s="48"/>
      <c r="E4032" s="48"/>
      <c r="F4032" s="48"/>
      <c r="G4032" s="48"/>
      <c r="H4032" s="48"/>
      <c r="I4032" s="48"/>
      <c r="J4032" s="48"/>
      <c r="K4032" s="48"/>
      <c r="L4032" s="48"/>
      <c r="M4032" s="49"/>
    </row>
    <row r="4033" spans="1:13" ht="16.5" thickBot="1">
      <c r="A4033" s="28" t="s">
        <v>38</v>
      </c>
      <c r="B4033" s="47" t="s">
        <v>47</v>
      </c>
      <c r="C4033" s="48"/>
      <c r="D4033" s="48"/>
      <c r="E4033" s="48"/>
      <c r="F4033" s="48"/>
      <c r="G4033" s="48"/>
      <c r="H4033" s="48"/>
      <c r="I4033" s="48"/>
      <c r="J4033" s="48"/>
      <c r="K4033" s="48"/>
      <c r="L4033" s="48"/>
      <c r="M4033" s="49"/>
    </row>
    <row r="4034" spans="1:13" ht="16.5" thickBot="1">
      <c r="A4034" s="28" t="s">
        <v>39</v>
      </c>
      <c r="B4034" s="47" t="s">
        <v>47</v>
      </c>
      <c r="C4034" s="48"/>
      <c r="D4034" s="48"/>
      <c r="E4034" s="48"/>
      <c r="F4034" s="48"/>
      <c r="G4034" s="48"/>
      <c r="H4034" s="48"/>
      <c r="I4034" s="48"/>
      <c r="J4034" s="48"/>
      <c r="K4034" s="48"/>
      <c r="L4034" s="48"/>
      <c r="M4034" s="49"/>
    </row>
    <row r="4035" spans="1:13" ht="16.5" thickBot="1">
      <c r="A4035" s="28" t="s">
        <v>40</v>
      </c>
      <c r="B4035" s="47" t="s">
        <v>47</v>
      </c>
      <c r="C4035" s="48" t="e">
        <f>(B3986-C3987)/B3986</f>
        <v>#VALUE!</v>
      </c>
      <c r="D4035" s="48"/>
      <c r="E4035" s="48"/>
      <c r="F4035" s="48"/>
      <c r="G4035" s="48"/>
      <c r="H4035" s="48"/>
      <c r="I4035" s="48"/>
      <c r="J4035" s="48"/>
      <c r="K4035" s="48"/>
      <c r="L4035" s="48"/>
      <c r="M4035" s="6" t="s">
        <v>243</v>
      </c>
    </row>
    <row r="4036" spans="1:13" ht="16.5" thickBot="1">
      <c r="A4036" s="33" t="s">
        <v>41</v>
      </c>
      <c r="B4036" s="47" t="s">
        <v>47</v>
      </c>
      <c r="C4036" s="48"/>
      <c r="D4036" s="48" t="e">
        <f>(C3987-D3988)/C3987</f>
        <v>#VALUE!</v>
      </c>
      <c r="E4036" s="48"/>
      <c r="F4036" s="48"/>
      <c r="G4036" s="48"/>
      <c r="H4036" s="48"/>
      <c r="I4036" s="48"/>
      <c r="J4036" s="48"/>
      <c r="K4036" s="48"/>
      <c r="L4036" s="48"/>
      <c r="M4036" s="6" t="s">
        <v>243</v>
      </c>
    </row>
    <row r="4037" spans="1:13" ht="17.25" thickTop="1" thickBot="1">
      <c r="A4037" s="64" t="s">
        <v>42</v>
      </c>
      <c r="B4037" s="51"/>
      <c r="C4037" s="51"/>
      <c r="D4037" s="51"/>
      <c r="E4037" s="51"/>
      <c r="F4037" s="51"/>
      <c r="G4037" s="51"/>
      <c r="H4037" s="51"/>
      <c r="I4037" s="51"/>
      <c r="J4037" s="51"/>
      <c r="K4037" s="51"/>
      <c r="L4037" s="51"/>
      <c r="M4037" s="49"/>
    </row>
    <row r="4038" spans="1:13" ht="32.25" thickBot="1">
      <c r="A4038" s="64" t="s">
        <v>67</v>
      </c>
      <c r="B4038" s="53"/>
      <c r="C4038" s="53"/>
      <c r="D4038" s="53"/>
      <c r="E4038" s="53"/>
      <c r="F4038" s="53"/>
      <c r="G4038" s="53"/>
      <c r="H4038" s="53"/>
      <c r="I4038" s="53"/>
      <c r="J4038" s="54"/>
      <c r="K4038" s="54"/>
      <c r="L4038" s="54"/>
      <c r="M4038" s="54"/>
    </row>
    <row r="4040" spans="1:13">
      <c r="A4040" s="76" t="s">
        <v>242</v>
      </c>
    </row>
    <row r="4041" spans="1:13">
      <c r="A4041" t="s">
        <v>237</v>
      </c>
      <c r="B4041" t="s">
        <v>238</v>
      </c>
    </row>
    <row r="4042" spans="1:13">
      <c r="A4042" t="s">
        <v>241</v>
      </c>
      <c r="B4042" t="s">
        <v>244</v>
      </c>
    </row>
    <row r="4044" spans="1:13">
      <c r="A4044" s="76" t="s">
        <v>239</v>
      </c>
    </row>
    <row r="4045" spans="1:13">
      <c r="A4045" t="s">
        <v>240</v>
      </c>
    </row>
    <row r="4047" spans="1:13" ht="15.75">
      <c r="A4047" s="75"/>
    </row>
    <row r="4048" spans="1:13" ht="15.75">
      <c r="A4048" s="7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2014-07-22T22:02:46Z</dcterms:modified>
</cp:coreProperties>
</file>