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filterPrivacy="1" defaultThemeVersion="124226"/>
  <xr:revisionPtr revIDLastSave="0" documentId="8_{ED2DB322-858A-CC45-BA4D-BDD07C453D3F}" xr6:coauthVersionLast="47" xr6:coauthVersionMax="47" xr10:uidLastSave="{00000000-0000-0000-0000-000000000000}"/>
  <bookViews>
    <workbookView xWindow="460" yWindow="500" windowWidth="19160" windowHeight="16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19" i="1" l="1"/>
  <c r="S421" i="1"/>
  <c r="S422" i="1"/>
  <c r="S410" i="1"/>
  <c r="S412" i="1"/>
  <c r="S413" i="1"/>
  <c r="S401" i="1"/>
  <c r="S403" i="1"/>
  <c r="S404" i="1"/>
  <c r="S392" i="1"/>
  <c r="S394" i="1"/>
  <c r="S395" i="1"/>
  <c r="S383" i="1"/>
  <c r="S385" i="1"/>
  <c r="S386" i="1"/>
  <c r="S374" i="1"/>
  <c r="S376" i="1"/>
  <c r="S377" i="1"/>
  <c r="S365" i="1"/>
  <c r="S367" i="1"/>
  <c r="S368" i="1"/>
  <c r="S356" i="1"/>
  <c r="S358" i="1"/>
  <c r="S359" i="1"/>
  <c r="S347" i="1"/>
  <c r="S349" i="1"/>
  <c r="S350" i="1"/>
  <c r="S338" i="1"/>
  <c r="S340" i="1"/>
  <c r="S341" i="1"/>
  <c r="S329" i="1"/>
  <c r="S331" i="1"/>
  <c r="S332" i="1"/>
  <c r="S320" i="1"/>
  <c r="S322" i="1"/>
  <c r="S323" i="1"/>
  <c r="S311" i="1"/>
  <c r="S313" i="1"/>
  <c r="S314" i="1"/>
  <c r="S302" i="1"/>
  <c r="S304" i="1"/>
  <c r="S305" i="1"/>
  <c r="S293" i="1"/>
  <c r="S295" i="1"/>
  <c r="S296" i="1"/>
  <c r="S284" i="1"/>
  <c r="S286" i="1"/>
  <c r="S287" i="1"/>
  <c r="S275" i="1"/>
  <c r="S277" i="1"/>
  <c r="S278" i="1"/>
  <c r="S266" i="1"/>
  <c r="S268" i="1"/>
  <c r="S269" i="1"/>
  <c r="S257" i="1"/>
  <c r="S259" i="1"/>
  <c r="S260" i="1"/>
  <c r="S248" i="1"/>
  <c r="S250" i="1"/>
  <c r="S251" i="1"/>
  <c r="S239" i="1"/>
  <c r="S241" i="1"/>
  <c r="S242" i="1"/>
  <c r="S230" i="1"/>
  <c r="S233" i="1"/>
  <c r="S221" i="1"/>
  <c r="S223" i="1"/>
  <c r="S224" i="1"/>
  <c r="S212" i="1"/>
  <c r="S214" i="1"/>
  <c r="S215" i="1"/>
  <c r="S203" i="1"/>
  <c r="S205" i="1"/>
  <c r="S206" i="1"/>
  <c r="S194" i="1"/>
  <c r="S196" i="1"/>
  <c r="S197" i="1"/>
  <c r="S185" i="1"/>
  <c r="S187" i="1"/>
  <c r="S188" i="1"/>
  <c r="S176" i="1"/>
  <c r="S178" i="1"/>
  <c r="S179" i="1"/>
  <c r="S167" i="1"/>
  <c r="S169" i="1"/>
  <c r="S170" i="1"/>
  <c r="S158" i="1"/>
  <c r="S160" i="1"/>
  <c r="S161" i="1"/>
  <c r="S149" i="1"/>
  <c r="S151" i="1"/>
  <c r="S152" i="1"/>
  <c r="S140" i="1"/>
  <c r="S142" i="1"/>
  <c r="S143" i="1"/>
  <c r="S131" i="1"/>
  <c r="S133" i="1"/>
  <c r="S134" i="1"/>
  <c r="S122" i="1"/>
  <c r="S124" i="1"/>
  <c r="S125" i="1"/>
  <c r="S113" i="1"/>
  <c r="S115" i="1"/>
  <c r="S116" i="1"/>
  <c r="S104" i="1"/>
  <c r="S106" i="1"/>
  <c r="S107" i="1"/>
  <c r="S95" i="1"/>
  <c r="S97" i="1"/>
  <c r="S98" i="1"/>
  <c r="S86" i="1"/>
  <c r="S88" i="1"/>
  <c r="S89" i="1"/>
  <c r="S77" i="1"/>
  <c r="S79" i="1"/>
  <c r="S80" i="1"/>
  <c r="S70" i="1"/>
  <c r="S61" i="1"/>
  <c r="S68" i="1"/>
  <c r="S71" i="1"/>
  <c r="L53" i="1"/>
  <c r="S59" i="1"/>
  <c r="S62" i="1"/>
  <c r="S50" i="1"/>
  <c r="S52" i="1"/>
  <c r="S53" i="1"/>
  <c r="S41" i="1"/>
  <c r="S43" i="1"/>
  <c r="S44" i="1"/>
  <c r="S32" i="1"/>
  <c r="S34" i="1"/>
  <c r="S35" i="1"/>
  <c r="S23" i="1"/>
  <c r="S25" i="1"/>
  <c r="S26" i="1"/>
  <c r="S14" i="1"/>
  <c r="S16" i="1"/>
  <c r="S17" i="1"/>
  <c r="S5" i="1"/>
  <c r="S7" i="1"/>
  <c r="S8" i="1"/>
  <c r="R5" i="1"/>
  <c r="R7" i="1"/>
  <c r="R8" i="1"/>
  <c r="R14" i="1"/>
  <c r="R16" i="1"/>
  <c r="R17" i="1"/>
  <c r="R23" i="1"/>
  <c r="R25" i="1"/>
  <c r="R26" i="1"/>
  <c r="R32" i="1"/>
  <c r="R34" i="1"/>
  <c r="R35" i="1"/>
  <c r="R41" i="1"/>
  <c r="R43" i="1"/>
  <c r="R44" i="1"/>
  <c r="R50" i="1"/>
  <c r="R52" i="1"/>
  <c r="R53" i="1"/>
  <c r="R59" i="1"/>
  <c r="R61" i="1"/>
  <c r="R62" i="1"/>
  <c r="R68" i="1"/>
  <c r="R70" i="1"/>
  <c r="R71" i="1"/>
  <c r="R77" i="1"/>
  <c r="R79" i="1"/>
  <c r="R80" i="1"/>
  <c r="R86" i="1"/>
  <c r="R88" i="1"/>
  <c r="R89" i="1"/>
  <c r="R95" i="1"/>
  <c r="R97" i="1"/>
  <c r="R98" i="1"/>
  <c r="R104" i="1"/>
  <c r="R106" i="1"/>
  <c r="R107" i="1"/>
  <c r="R113" i="1"/>
  <c r="R115" i="1"/>
  <c r="R116" i="1"/>
  <c r="R122" i="1"/>
  <c r="R124" i="1"/>
  <c r="R125" i="1"/>
  <c r="R131" i="1"/>
  <c r="R133" i="1"/>
  <c r="R134" i="1"/>
  <c r="R140" i="1"/>
  <c r="R142" i="1"/>
  <c r="R143" i="1"/>
  <c r="R149" i="1"/>
  <c r="R151" i="1"/>
  <c r="R152" i="1"/>
  <c r="R158" i="1"/>
  <c r="R160" i="1"/>
  <c r="R161" i="1"/>
  <c r="R167" i="1"/>
  <c r="R169" i="1"/>
  <c r="R170" i="1"/>
  <c r="R176" i="1"/>
  <c r="R178" i="1"/>
  <c r="R179" i="1"/>
  <c r="R185" i="1"/>
  <c r="R187" i="1"/>
  <c r="R188" i="1"/>
  <c r="R194" i="1"/>
  <c r="R196" i="1"/>
  <c r="R197" i="1"/>
  <c r="R203" i="1"/>
  <c r="R205" i="1"/>
  <c r="R206" i="1"/>
  <c r="R212" i="1"/>
  <c r="R214" i="1"/>
  <c r="R215" i="1"/>
  <c r="R221" i="1"/>
  <c r="R223" i="1"/>
  <c r="R224" i="1"/>
  <c r="R230" i="1"/>
  <c r="R233" i="1"/>
  <c r="R239" i="1"/>
  <c r="R241" i="1"/>
  <c r="R242" i="1"/>
  <c r="R248" i="1"/>
  <c r="R250" i="1"/>
  <c r="R251" i="1"/>
  <c r="R257" i="1"/>
  <c r="R259" i="1"/>
  <c r="R260" i="1"/>
  <c r="R266" i="1"/>
  <c r="R268" i="1"/>
  <c r="R269" i="1"/>
  <c r="R275" i="1"/>
  <c r="R277" i="1"/>
  <c r="R278" i="1"/>
  <c r="R284" i="1"/>
  <c r="R286" i="1"/>
  <c r="R287" i="1"/>
  <c r="R293" i="1"/>
  <c r="R295" i="1"/>
  <c r="R296" i="1"/>
  <c r="R302" i="1"/>
  <c r="R304" i="1"/>
  <c r="R305" i="1"/>
  <c r="R311" i="1"/>
  <c r="R313" i="1"/>
  <c r="R314" i="1"/>
  <c r="R320" i="1"/>
  <c r="R322" i="1"/>
  <c r="R323" i="1"/>
  <c r="R329" i="1"/>
  <c r="R331" i="1"/>
  <c r="R332" i="1"/>
  <c r="R338" i="1"/>
  <c r="R340" i="1"/>
  <c r="R341" i="1"/>
  <c r="R347" i="1"/>
  <c r="R349" i="1"/>
  <c r="R350" i="1"/>
  <c r="R356" i="1"/>
  <c r="R358" i="1"/>
  <c r="R359" i="1"/>
  <c r="R365" i="1"/>
  <c r="R367" i="1"/>
  <c r="R368" i="1"/>
  <c r="R374" i="1"/>
  <c r="R376" i="1"/>
  <c r="R377" i="1"/>
  <c r="R383" i="1"/>
  <c r="R385" i="1"/>
  <c r="R386" i="1"/>
  <c r="R392" i="1"/>
  <c r="R394" i="1"/>
  <c r="R395" i="1"/>
  <c r="R401" i="1"/>
  <c r="R403" i="1"/>
  <c r="R404" i="1"/>
  <c r="R410" i="1"/>
  <c r="R412" i="1"/>
  <c r="R413" i="1"/>
  <c r="R419" i="1"/>
  <c r="R421" i="1"/>
  <c r="R422" i="1"/>
  <c r="Q376" i="1"/>
  <c r="Q212" i="1"/>
  <c r="Q50" i="1"/>
  <c r="Q52" i="1"/>
  <c r="Q53" i="1"/>
  <c r="Q59" i="1"/>
  <c r="Q61" i="1"/>
  <c r="Q62" i="1"/>
  <c r="Q68" i="1"/>
  <c r="Q70" i="1"/>
  <c r="Q71" i="1"/>
  <c r="Q77" i="1"/>
  <c r="Q79" i="1"/>
  <c r="Q80" i="1"/>
  <c r="Q86" i="1"/>
  <c r="Q88" i="1"/>
  <c r="Q89" i="1"/>
  <c r="Q95" i="1"/>
  <c r="Q97" i="1"/>
  <c r="Q98" i="1"/>
  <c r="Q104" i="1"/>
  <c r="Q106" i="1"/>
  <c r="Q107" i="1"/>
  <c r="Q113" i="1"/>
  <c r="Q115" i="1"/>
  <c r="Q116" i="1"/>
  <c r="Q122" i="1"/>
  <c r="Q124" i="1"/>
  <c r="Q125" i="1"/>
  <c r="Q131" i="1"/>
  <c r="Q133" i="1"/>
  <c r="Q134" i="1"/>
  <c r="Q140" i="1"/>
  <c r="Q142" i="1"/>
  <c r="Q143" i="1"/>
  <c r="Q149" i="1"/>
  <c r="Q151" i="1"/>
  <c r="Q152" i="1"/>
  <c r="Q158" i="1"/>
  <c r="Q160" i="1"/>
  <c r="Q161" i="1"/>
  <c r="Q167" i="1"/>
  <c r="Q169" i="1"/>
  <c r="Q170" i="1"/>
  <c r="Q176" i="1"/>
  <c r="Q178" i="1"/>
  <c r="Q179" i="1"/>
  <c r="Q185" i="1"/>
  <c r="Q187" i="1"/>
  <c r="Q188" i="1"/>
  <c r="Q194" i="1"/>
  <c r="Q196" i="1"/>
  <c r="Q197" i="1"/>
  <c r="Q203" i="1"/>
  <c r="Q205" i="1"/>
  <c r="Q206" i="1"/>
  <c r="Q214" i="1"/>
  <c r="Q215" i="1"/>
  <c r="Q221" i="1"/>
  <c r="Q223" i="1"/>
  <c r="Q224" i="1"/>
  <c r="Q230" i="1"/>
  <c r="Q233" i="1"/>
  <c r="Q239" i="1"/>
  <c r="Q241" i="1"/>
  <c r="Q242" i="1"/>
  <c r="Q248" i="1"/>
  <c r="Q250" i="1"/>
  <c r="Q251" i="1"/>
  <c r="Q257" i="1"/>
  <c r="Q259" i="1"/>
  <c r="Q260" i="1"/>
  <c r="Q266" i="1"/>
  <c r="Q268" i="1"/>
  <c r="Q269" i="1"/>
  <c r="Q275" i="1"/>
  <c r="Q277" i="1"/>
  <c r="Q278" i="1"/>
  <c r="Q284" i="1"/>
  <c r="Q286" i="1"/>
  <c r="Q287" i="1"/>
  <c r="Q293" i="1"/>
  <c r="Q295" i="1"/>
  <c r="Q296" i="1"/>
  <c r="Q302" i="1"/>
  <c r="Q304" i="1"/>
  <c r="Q305" i="1"/>
  <c r="Q311" i="1"/>
  <c r="Q313" i="1"/>
  <c r="Q314" i="1"/>
  <c r="Q320" i="1"/>
  <c r="Q322" i="1"/>
  <c r="Q323" i="1"/>
  <c r="Q329" i="1"/>
  <c r="Q331" i="1"/>
  <c r="Q332" i="1"/>
  <c r="Q338" i="1"/>
  <c r="Q340" i="1"/>
  <c r="Q341" i="1"/>
  <c r="Q347" i="1"/>
  <c r="Q349" i="1"/>
  <c r="Q350" i="1"/>
  <c r="Q356" i="1"/>
  <c r="Q358" i="1"/>
  <c r="Q359" i="1"/>
  <c r="Q365" i="1"/>
  <c r="Q367" i="1"/>
  <c r="Q368" i="1"/>
  <c r="Q374" i="1"/>
  <c r="Q377" i="1"/>
  <c r="Q383" i="1"/>
  <c r="Q385" i="1"/>
  <c r="Q386" i="1"/>
  <c r="Q392" i="1"/>
  <c r="Q394" i="1"/>
  <c r="Q395" i="1"/>
  <c r="Q401" i="1"/>
  <c r="Q403" i="1"/>
  <c r="Q404" i="1"/>
  <c r="Q410" i="1"/>
  <c r="Q412" i="1"/>
  <c r="Q413" i="1"/>
  <c r="Q419" i="1"/>
  <c r="Q421" i="1"/>
  <c r="Q422" i="1"/>
  <c r="Q41" i="1"/>
  <c r="Q43" i="1"/>
  <c r="Q44" i="1"/>
  <c r="Q32" i="1"/>
  <c r="Q34" i="1"/>
  <c r="Q35" i="1"/>
  <c r="Q23" i="1"/>
  <c r="Q25" i="1"/>
  <c r="Q26" i="1"/>
  <c r="Q14" i="1"/>
  <c r="Q16" i="1"/>
  <c r="Q17" i="1"/>
  <c r="Q5" i="1"/>
  <c r="Q7" i="1"/>
  <c r="Q8" i="1" l="1"/>
  <c r="P419" i="1" l="1"/>
  <c r="P421" i="1"/>
  <c r="P422" i="1"/>
  <c r="P410" i="1"/>
  <c r="P412" i="1"/>
  <c r="P413" i="1"/>
  <c r="P401" i="1"/>
  <c r="P403" i="1"/>
  <c r="P404" i="1"/>
  <c r="P392" i="1"/>
  <c r="P394" i="1"/>
  <c r="P395" i="1"/>
  <c r="P383" i="1"/>
  <c r="P385" i="1"/>
  <c r="P386" i="1"/>
  <c r="P374" i="1"/>
  <c r="P376" i="1"/>
  <c r="P377" i="1"/>
  <c r="P365" i="1"/>
  <c r="P367" i="1"/>
  <c r="P368" i="1"/>
  <c r="P356" i="1"/>
  <c r="P358" i="1"/>
  <c r="P359" i="1"/>
  <c r="P347" i="1"/>
  <c r="P349" i="1"/>
  <c r="P350" i="1"/>
  <c r="P338" i="1"/>
  <c r="P340" i="1"/>
  <c r="P341" i="1"/>
  <c r="P329" i="1"/>
  <c r="P331" i="1"/>
  <c r="P332" i="1"/>
  <c r="P320" i="1"/>
  <c r="P322" i="1"/>
  <c r="P323" i="1"/>
  <c r="P311" i="1"/>
  <c r="P313" i="1"/>
  <c r="P314" i="1"/>
  <c r="P302" i="1"/>
  <c r="P304" i="1"/>
  <c r="P305" i="1"/>
  <c r="P293" i="1"/>
  <c r="P295" i="1"/>
  <c r="P296" i="1"/>
  <c r="P284" i="1"/>
  <c r="P286" i="1"/>
  <c r="P287" i="1"/>
  <c r="P275" i="1"/>
  <c r="P277" i="1"/>
  <c r="P278" i="1"/>
  <c r="P266" i="1"/>
  <c r="P268" i="1"/>
  <c r="P269" i="1"/>
  <c r="P257" i="1"/>
  <c r="P259" i="1"/>
  <c r="P260" i="1"/>
  <c r="P248" i="1"/>
  <c r="P250" i="1"/>
  <c r="P251" i="1"/>
  <c r="P239" i="1"/>
  <c r="P241" i="1"/>
  <c r="P242" i="1"/>
  <c r="P230" i="1"/>
  <c r="P233" i="1"/>
  <c r="P221" i="1"/>
  <c r="P223" i="1"/>
  <c r="P224" i="1"/>
  <c r="P212" i="1"/>
  <c r="P214" i="1"/>
  <c r="P215" i="1"/>
  <c r="P203" i="1"/>
  <c r="P205" i="1"/>
  <c r="P206" i="1"/>
  <c r="P194" i="1"/>
  <c r="P196" i="1"/>
  <c r="P197" i="1"/>
  <c r="P185" i="1"/>
  <c r="P187" i="1"/>
  <c r="P188" i="1"/>
  <c r="P176" i="1"/>
  <c r="P178" i="1"/>
  <c r="P179" i="1"/>
  <c r="P167" i="1"/>
  <c r="P169" i="1"/>
  <c r="P170" i="1"/>
  <c r="P158" i="1"/>
  <c r="P160" i="1"/>
  <c r="P161" i="1"/>
  <c r="P149" i="1"/>
  <c r="P151" i="1"/>
  <c r="P152" i="1"/>
  <c r="P140" i="1"/>
  <c r="P142" i="1"/>
  <c r="P143" i="1"/>
  <c r="P131" i="1"/>
  <c r="P133" i="1"/>
  <c r="P134" i="1"/>
  <c r="P122" i="1"/>
  <c r="P124" i="1"/>
  <c r="P125" i="1"/>
  <c r="P113" i="1"/>
  <c r="P115" i="1"/>
  <c r="P116" i="1"/>
  <c r="P104" i="1"/>
  <c r="P106" i="1"/>
  <c r="P107" i="1"/>
  <c r="P95" i="1"/>
  <c r="P97" i="1"/>
  <c r="P98" i="1"/>
  <c r="P86" i="1"/>
  <c r="P88" i="1"/>
  <c r="P89" i="1"/>
  <c r="P77" i="1"/>
  <c r="P79" i="1"/>
  <c r="P80" i="1"/>
  <c r="P68" i="1"/>
  <c r="P70" i="1"/>
  <c r="P71" i="1"/>
  <c r="P59" i="1"/>
  <c r="P61" i="1"/>
  <c r="P62" i="1"/>
  <c r="P50" i="1"/>
  <c r="P52" i="1"/>
  <c r="P53" i="1"/>
  <c r="P41" i="1"/>
  <c r="P43" i="1"/>
  <c r="P44" i="1"/>
  <c r="P32" i="1"/>
  <c r="P34" i="1"/>
  <c r="P35" i="1"/>
  <c r="P23" i="1"/>
  <c r="P25" i="1"/>
  <c r="P26" i="1"/>
  <c r="P14" i="1"/>
  <c r="P16" i="1"/>
  <c r="P17" i="1"/>
  <c r="P5" i="1"/>
  <c r="P7" i="1"/>
  <c r="P8" i="1"/>
  <c r="O421" i="1" l="1"/>
  <c r="O422" i="1"/>
  <c r="O419" i="1"/>
  <c r="O412" i="1"/>
  <c r="O413" i="1"/>
  <c r="O410" i="1"/>
  <c r="O403" i="1"/>
  <c r="O404" i="1"/>
  <c r="O401" i="1"/>
  <c r="O394" i="1"/>
  <c r="O395" i="1"/>
  <c r="O392" i="1"/>
  <c r="O385" i="1"/>
  <c r="O386" i="1"/>
  <c r="O383" i="1"/>
  <c r="O376" i="1"/>
  <c r="O377" i="1"/>
  <c r="O374" i="1"/>
  <c r="O367" i="1"/>
  <c r="O368" i="1"/>
  <c r="O365" i="1"/>
  <c r="O358" i="1"/>
  <c r="O359" i="1"/>
  <c r="O356" i="1"/>
  <c r="O349" i="1"/>
  <c r="O350" i="1"/>
  <c r="O347" i="1"/>
  <c r="O340" i="1"/>
  <c r="O341" i="1"/>
  <c r="O338" i="1"/>
  <c r="O331" i="1"/>
  <c r="O332" i="1"/>
  <c r="O329" i="1"/>
  <c r="O322" i="1"/>
  <c r="O323" i="1"/>
  <c r="O320" i="1"/>
  <c r="O313" i="1"/>
  <c r="O314" i="1"/>
  <c r="O311" i="1"/>
  <c r="O304" i="1"/>
  <c r="O305" i="1"/>
  <c r="O302" i="1"/>
  <c r="O295" i="1"/>
  <c r="O296" i="1"/>
  <c r="O293" i="1"/>
  <c r="O286" i="1"/>
  <c r="O287" i="1"/>
  <c r="O284" i="1"/>
  <c r="O277" i="1"/>
  <c r="O278" i="1"/>
  <c r="O275" i="1"/>
  <c r="O268" i="1"/>
  <c r="O269" i="1"/>
  <c r="O266" i="1"/>
  <c r="O259" i="1"/>
  <c r="O260" i="1"/>
  <c r="O257" i="1"/>
  <c r="O250" i="1"/>
  <c r="O251" i="1"/>
  <c r="O248" i="1"/>
  <c r="O241" i="1"/>
  <c r="O242" i="1"/>
  <c r="O239" i="1"/>
  <c r="O233" i="1"/>
  <c r="O223" i="1"/>
  <c r="O224" i="1"/>
  <c r="O221" i="1"/>
  <c r="O214" i="1"/>
  <c r="O215" i="1"/>
  <c r="O212" i="1"/>
  <c r="O205" i="1"/>
  <c r="O206" i="1"/>
  <c r="O203" i="1"/>
  <c r="O196" i="1"/>
  <c r="O197" i="1"/>
  <c r="O194" i="1"/>
  <c r="O187" i="1"/>
  <c r="O188" i="1"/>
  <c r="O185" i="1"/>
  <c r="O178" i="1"/>
  <c r="O179" i="1"/>
  <c r="O176" i="1"/>
  <c r="O169" i="1"/>
  <c r="O170" i="1"/>
  <c r="O167" i="1"/>
  <c r="O160" i="1"/>
  <c r="O161" i="1"/>
  <c r="O158" i="1"/>
  <c r="O151" i="1"/>
  <c r="O152" i="1"/>
  <c r="O149" i="1"/>
  <c r="O142" i="1"/>
  <c r="O143" i="1"/>
  <c r="O140" i="1"/>
  <c r="O133" i="1"/>
  <c r="O134" i="1"/>
  <c r="O131" i="1"/>
  <c r="O124" i="1"/>
  <c r="O125" i="1"/>
  <c r="O122" i="1"/>
  <c r="O115" i="1"/>
  <c r="O116" i="1"/>
  <c r="O113" i="1"/>
  <c r="O106" i="1"/>
  <c r="O107" i="1"/>
  <c r="O104" i="1"/>
  <c r="O97" i="1"/>
  <c r="O98" i="1"/>
  <c r="O95" i="1"/>
  <c r="O88" i="1"/>
  <c r="O89" i="1"/>
  <c r="O86" i="1"/>
  <c r="O79" i="1"/>
  <c r="O80" i="1"/>
  <c r="O77" i="1"/>
  <c r="O70" i="1"/>
  <c r="O71" i="1"/>
  <c r="O68" i="1"/>
  <c r="O61" i="1"/>
  <c r="O62" i="1"/>
  <c r="O59" i="1"/>
  <c r="O52" i="1"/>
  <c r="O53" i="1"/>
  <c r="O50" i="1"/>
  <c r="O43" i="1"/>
  <c r="O44" i="1"/>
  <c r="O41" i="1"/>
  <c r="O34" i="1"/>
  <c r="O35" i="1"/>
  <c r="O32" i="1"/>
  <c r="O25" i="1"/>
  <c r="O26" i="1"/>
  <c r="O23" i="1"/>
  <c r="O16" i="1"/>
  <c r="O17" i="1"/>
  <c r="O14" i="1"/>
  <c r="O7" i="1"/>
  <c r="O8" i="1"/>
  <c r="O5" i="1"/>
  <c r="N233" i="1"/>
  <c r="M233" i="1"/>
  <c r="O230" i="1"/>
  <c r="N230" i="1"/>
  <c r="I77" i="1"/>
  <c r="J77" i="1"/>
  <c r="K77" i="1"/>
  <c r="M421" i="1"/>
  <c r="N421" i="1"/>
  <c r="M422" i="1"/>
  <c r="N422" i="1"/>
  <c r="L422" i="1"/>
  <c r="L421" i="1"/>
  <c r="M419" i="1"/>
  <c r="N419" i="1"/>
  <c r="L419" i="1"/>
  <c r="M412" i="1"/>
  <c r="N412" i="1"/>
  <c r="M413" i="1"/>
  <c r="N413" i="1"/>
  <c r="L413" i="1"/>
  <c r="L412" i="1"/>
  <c r="M410" i="1"/>
  <c r="N410" i="1"/>
  <c r="L410" i="1"/>
  <c r="M403" i="1"/>
  <c r="N403" i="1"/>
  <c r="M404" i="1"/>
  <c r="N404" i="1"/>
  <c r="L404" i="1"/>
  <c r="L403" i="1"/>
  <c r="M401" i="1"/>
  <c r="N401" i="1"/>
  <c r="L401" i="1"/>
  <c r="M394" i="1"/>
  <c r="N394" i="1"/>
  <c r="M395" i="1"/>
  <c r="N395" i="1"/>
  <c r="L395" i="1"/>
  <c r="L394" i="1"/>
  <c r="M392" i="1"/>
  <c r="N392" i="1"/>
  <c r="L392" i="1"/>
  <c r="M385" i="1"/>
  <c r="N385" i="1"/>
  <c r="M386" i="1"/>
  <c r="N386" i="1"/>
  <c r="L386" i="1"/>
  <c r="L385" i="1"/>
  <c r="M383" i="1"/>
  <c r="N383" i="1"/>
  <c r="L383" i="1"/>
  <c r="M376" i="1"/>
  <c r="N376" i="1"/>
  <c r="M377" i="1"/>
  <c r="N377" i="1"/>
  <c r="L377" i="1"/>
  <c r="L376" i="1"/>
  <c r="M374" i="1"/>
  <c r="N374" i="1"/>
  <c r="L374" i="1"/>
  <c r="M367" i="1"/>
  <c r="N367" i="1"/>
  <c r="M368" i="1"/>
  <c r="N368" i="1"/>
  <c r="L368" i="1"/>
  <c r="L367" i="1"/>
  <c r="M365" i="1"/>
  <c r="N365" i="1"/>
  <c r="L365" i="1"/>
  <c r="M358" i="1"/>
  <c r="N358" i="1"/>
  <c r="M359" i="1"/>
  <c r="N359" i="1"/>
  <c r="L359" i="1"/>
  <c r="L358" i="1"/>
  <c r="N356" i="1"/>
  <c r="M356" i="1"/>
  <c r="L356" i="1"/>
  <c r="M349" i="1"/>
  <c r="N349" i="1"/>
  <c r="M350" i="1"/>
  <c r="N350" i="1"/>
  <c r="L350" i="1"/>
  <c r="L349" i="1"/>
  <c r="M347" i="1"/>
  <c r="N347" i="1"/>
  <c r="L347" i="1"/>
  <c r="M340" i="1"/>
  <c r="N340" i="1"/>
  <c r="M341" i="1"/>
  <c r="N341" i="1"/>
  <c r="L341" i="1"/>
  <c r="L340" i="1"/>
  <c r="M338" i="1"/>
  <c r="N338" i="1"/>
  <c r="L338" i="1"/>
  <c r="M331" i="1"/>
  <c r="N331" i="1"/>
  <c r="M332" i="1"/>
  <c r="N332" i="1"/>
  <c r="L332" i="1"/>
  <c r="L331" i="1"/>
  <c r="M329" i="1"/>
  <c r="N329" i="1"/>
  <c r="L329" i="1"/>
  <c r="M322" i="1"/>
  <c r="N322" i="1"/>
  <c r="M323" i="1"/>
  <c r="N323" i="1"/>
  <c r="L323" i="1"/>
  <c r="L322" i="1"/>
  <c r="M320" i="1"/>
  <c r="N320" i="1"/>
  <c r="L320" i="1"/>
  <c r="M313" i="1"/>
  <c r="N313" i="1"/>
  <c r="M314" i="1"/>
  <c r="N314" i="1"/>
  <c r="L314" i="1"/>
  <c r="L313" i="1"/>
  <c r="M311" i="1"/>
  <c r="N311" i="1"/>
  <c r="L311" i="1"/>
  <c r="M304" i="1"/>
  <c r="N304" i="1"/>
  <c r="M305" i="1"/>
  <c r="N305" i="1"/>
  <c r="L305" i="1"/>
  <c r="L304" i="1"/>
  <c r="M302" i="1"/>
  <c r="N302" i="1"/>
  <c r="L302" i="1"/>
  <c r="M295" i="1"/>
  <c r="N295" i="1"/>
  <c r="M296" i="1"/>
  <c r="N296" i="1"/>
  <c r="L296" i="1"/>
  <c r="L295" i="1"/>
  <c r="M293" i="1"/>
  <c r="N293" i="1"/>
  <c r="L293" i="1"/>
  <c r="M287" i="1"/>
  <c r="N287" i="1"/>
  <c r="L287" i="1"/>
  <c r="M286" i="1"/>
  <c r="N286" i="1"/>
  <c r="L286" i="1"/>
  <c r="M284" i="1"/>
  <c r="N284" i="1"/>
  <c r="L284" i="1"/>
  <c r="M277" i="1"/>
  <c r="N277" i="1"/>
  <c r="M278" i="1"/>
  <c r="N278" i="1"/>
  <c r="L278" i="1"/>
  <c r="L277" i="1"/>
  <c r="M275" i="1"/>
  <c r="N275" i="1"/>
  <c r="L275" i="1"/>
  <c r="M268" i="1"/>
  <c r="N268" i="1"/>
  <c r="M269" i="1"/>
  <c r="N269" i="1"/>
  <c r="L269" i="1"/>
  <c r="L268" i="1"/>
  <c r="M266" i="1"/>
  <c r="N266" i="1"/>
  <c r="L266" i="1"/>
  <c r="M259" i="1"/>
  <c r="N259" i="1"/>
  <c r="M260" i="1"/>
  <c r="N260" i="1"/>
  <c r="L260" i="1"/>
  <c r="L259" i="1"/>
  <c r="M257" i="1"/>
  <c r="N257" i="1"/>
  <c r="L257" i="1"/>
  <c r="M250" i="1"/>
  <c r="N250" i="1"/>
  <c r="M251" i="1"/>
  <c r="N251" i="1"/>
  <c r="L251" i="1"/>
  <c r="L250" i="1"/>
  <c r="M248" i="1"/>
  <c r="N248" i="1"/>
  <c r="L248" i="1"/>
  <c r="N241" i="1"/>
  <c r="N242" i="1"/>
  <c r="M241" i="1"/>
  <c r="M242" i="1"/>
  <c r="L242" i="1"/>
  <c r="L241" i="1"/>
  <c r="M239" i="1"/>
  <c r="N239" i="1"/>
  <c r="L239" i="1"/>
  <c r="M223" i="1"/>
  <c r="N223" i="1"/>
  <c r="M224" i="1"/>
  <c r="N224" i="1"/>
  <c r="L224" i="1"/>
  <c r="L223" i="1"/>
  <c r="M221" i="1"/>
  <c r="N221" i="1"/>
  <c r="L221" i="1"/>
  <c r="M214" i="1"/>
  <c r="N214" i="1"/>
  <c r="M215" i="1"/>
  <c r="N215" i="1"/>
  <c r="L215" i="1"/>
  <c r="L214" i="1"/>
  <c r="M212" i="1"/>
  <c r="N212" i="1"/>
  <c r="L212" i="1"/>
  <c r="M205" i="1"/>
  <c r="N205" i="1"/>
  <c r="M206" i="1"/>
  <c r="N206" i="1"/>
  <c r="L206" i="1"/>
  <c r="L205" i="1"/>
  <c r="M203" i="1"/>
  <c r="N203" i="1"/>
  <c r="L203" i="1"/>
  <c r="M196" i="1"/>
  <c r="N196" i="1"/>
  <c r="M197" i="1"/>
  <c r="N197" i="1"/>
  <c r="L197" i="1"/>
  <c r="L196" i="1"/>
  <c r="M194" i="1"/>
  <c r="N194" i="1"/>
  <c r="L194" i="1"/>
  <c r="M187" i="1"/>
  <c r="N187" i="1"/>
  <c r="M188" i="1"/>
  <c r="N188" i="1"/>
  <c r="L188" i="1"/>
  <c r="L187" i="1"/>
  <c r="M185" i="1"/>
  <c r="N185" i="1"/>
  <c r="L185" i="1"/>
  <c r="M178" i="1"/>
  <c r="N178" i="1"/>
  <c r="M179" i="1"/>
  <c r="N179" i="1"/>
  <c r="L179" i="1"/>
  <c r="L178" i="1"/>
  <c r="M176" i="1"/>
  <c r="N176" i="1"/>
  <c r="L176" i="1"/>
  <c r="M169" i="1"/>
  <c r="N169" i="1"/>
  <c r="M170" i="1"/>
  <c r="N170" i="1"/>
  <c r="L170" i="1"/>
  <c r="L169" i="1"/>
  <c r="M167" i="1"/>
  <c r="N167" i="1"/>
  <c r="L167" i="1"/>
  <c r="M160" i="1"/>
  <c r="N160" i="1"/>
  <c r="M161" i="1"/>
  <c r="N161" i="1"/>
  <c r="L161" i="1"/>
  <c r="L160" i="1"/>
  <c r="M151" i="1"/>
  <c r="N151" i="1"/>
  <c r="M152" i="1"/>
  <c r="N152" i="1"/>
  <c r="N158" i="1"/>
  <c r="M158" i="1"/>
  <c r="L158" i="1"/>
  <c r="L152" i="1"/>
  <c r="L151" i="1"/>
  <c r="M149" i="1"/>
  <c r="N149" i="1"/>
  <c r="L149" i="1"/>
  <c r="M142" i="1"/>
  <c r="N142" i="1"/>
  <c r="M143" i="1"/>
  <c r="N143" i="1"/>
  <c r="L143" i="1"/>
  <c r="L142" i="1"/>
  <c r="M140" i="1"/>
  <c r="N140" i="1"/>
  <c r="L140" i="1"/>
  <c r="M133" i="1"/>
  <c r="N133" i="1"/>
  <c r="M134" i="1"/>
  <c r="N134" i="1"/>
  <c r="L134" i="1"/>
  <c r="L133" i="1"/>
  <c r="M131" i="1"/>
  <c r="N131" i="1"/>
  <c r="L131" i="1"/>
  <c r="M124" i="1"/>
  <c r="N124" i="1"/>
  <c r="M125" i="1"/>
  <c r="N125" i="1"/>
  <c r="L125" i="1"/>
  <c r="L124" i="1"/>
  <c r="M122" i="1"/>
  <c r="N122" i="1"/>
  <c r="L122" i="1"/>
  <c r="M115" i="1"/>
  <c r="N115" i="1"/>
  <c r="M116" i="1"/>
  <c r="N116" i="1"/>
  <c r="L116" i="1"/>
  <c r="L115" i="1"/>
  <c r="M113" i="1"/>
  <c r="N113" i="1"/>
  <c r="L113" i="1"/>
  <c r="K104" i="1"/>
  <c r="M106" i="1"/>
  <c r="N106" i="1"/>
  <c r="M107" i="1"/>
  <c r="N107" i="1"/>
  <c r="M104" i="1"/>
  <c r="N104" i="1"/>
  <c r="L107" i="1"/>
  <c r="L106" i="1"/>
  <c r="L104" i="1"/>
  <c r="M97" i="1"/>
  <c r="N97" i="1"/>
  <c r="M98" i="1"/>
  <c r="N98" i="1"/>
  <c r="L98" i="1"/>
  <c r="L97" i="1"/>
  <c r="M95" i="1"/>
  <c r="N95" i="1"/>
  <c r="L95" i="1"/>
  <c r="J89" i="1"/>
  <c r="K89" i="1"/>
  <c r="M88" i="1"/>
  <c r="N88" i="1"/>
  <c r="M89" i="1"/>
  <c r="N89" i="1"/>
  <c r="L89" i="1"/>
  <c r="L88" i="1"/>
  <c r="M86" i="1"/>
  <c r="N86" i="1"/>
  <c r="L86" i="1"/>
  <c r="M79" i="1"/>
  <c r="N79" i="1"/>
  <c r="M80" i="1"/>
  <c r="N80" i="1"/>
  <c r="L80" i="1"/>
  <c r="L79" i="1"/>
  <c r="M77" i="1"/>
  <c r="N77" i="1"/>
  <c r="L77" i="1"/>
  <c r="M70" i="1"/>
  <c r="N70" i="1"/>
  <c r="M71" i="1"/>
  <c r="N71" i="1"/>
  <c r="L71" i="1"/>
  <c r="L70" i="1"/>
  <c r="M68" i="1"/>
  <c r="N68" i="1"/>
  <c r="L68" i="1"/>
  <c r="K59" i="1"/>
  <c r="M61" i="1"/>
  <c r="N61" i="1"/>
  <c r="M62" i="1"/>
  <c r="N62" i="1"/>
  <c r="L62" i="1"/>
  <c r="L61" i="1"/>
  <c r="M59" i="1"/>
  <c r="N59" i="1"/>
  <c r="L59" i="1"/>
  <c r="M52" i="1"/>
  <c r="N52" i="1"/>
  <c r="M53" i="1"/>
  <c r="N53" i="1"/>
  <c r="L52" i="1"/>
  <c r="M50" i="1"/>
  <c r="N50" i="1"/>
  <c r="L50" i="1"/>
  <c r="M43" i="1"/>
  <c r="N43" i="1"/>
  <c r="M44" i="1"/>
  <c r="N44" i="1"/>
  <c r="L44" i="1"/>
  <c r="L43" i="1"/>
  <c r="M41" i="1"/>
  <c r="N41" i="1"/>
  <c r="L41" i="1"/>
  <c r="K35" i="1"/>
  <c r="M34" i="1"/>
  <c r="N34" i="1"/>
  <c r="M35" i="1"/>
  <c r="N35" i="1"/>
  <c r="L35" i="1"/>
  <c r="L34" i="1"/>
  <c r="M32" i="1"/>
  <c r="N32" i="1"/>
  <c r="L32" i="1"/>
  <c r="K26" i="1"/>
  <c r="M25" i="1"/>
  <c r="N25" i="1"/>
  <c r="M26" i="1"/>
  <c r="N26" i="1"/>
  <c r="L26" i="1"/>
  <c r="L25" i="1"/>
  <c r="M23" i="1"/>
  <c r="N23" i="1"/>
  <c r="L23" i="1"/>
  <c r="N14" i="1"/>
  <c r="M14" i="1"/>
  <c r="M16" i="1"/>
  <c r="N16" i="1"/>
  <c r="M17" i="1"/>
  <c r="N17" i="1"/>
  <c r="L17" i="1"/>
  <c r="L16" i="1"/>
  <c r="L14" i="1"/>
  <c r="M7" i="1"/>
  <c r="N7" i="1"/>
  <c r="M8" i="1"/>
  <c r="N8" i="1"/>
  <c r="K8" i="1"/>
  <c r="L8" i="1"/>
  <c r="K7" i="1"/>
  <c r="L7" i="1"/>
  <c r="K5" i="1"/>
  <c r="M5" i="1"/>
  <c r="N5" i="1"/>
  <c r="L5" i="1"/>
</calcChain>
</file>

<file path=xl/sharedStrings.xml><?xml version="1.0" encoding="utf-8"?>
<sst xmlns="http://schemas.openxmlformats.org/spreadsheetml/2006/main" count="1136" uniqueCount="78">
  <si>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</si>
  <si>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</si>
  <si>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</si>
  <si>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</si>
  <si>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</si>
  <si>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</si>
  <si>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</si>
  <si>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</si>
  <si>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</si>
  <si>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</si>
  <si>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 xml:space="preserve">Total FI enrolment </t>
  </si>
  <si>
    <t>% Change in FI enrolment cf. last year</t>
  </si>
  <si>
    <t xml:space="preserve">Total district enrolment </t>
  </si>
  <si>
    <t xml:space="preserve">% Change in total enrolment cf. last year </t>
  </si>
  <si>
    <t>% of students in FI</t>
  </si>
  <si>
    <t xml:space="preserve">% Change in FI enrolment </t>
  </si>
  <si>
    <t xml:space="preserve">% Change in total enrolment </t>
  </si>
  <si>
    <t>Note: FI enrolment is students from that district enrolled in FI either within the district or outside the district</t>
  </si>
  <si>
    <t>2014/15</t>
  </si>
  <si>
    <t>2015/16</t>
  </si>
  <si>
    <t>2016/17</t>
  </si>
  <si>
    <t>5,474</t>
  </si>
  <si>
    <t>2017/18</t>
  </si>
  <si>
    <t>Source: BC Government, Ministry of Education - Analysis and Reporting, https://catalogue.data.gov.bc.ca/dataset/bc-schools-student-headcount-by-grade</t>
  </si>
  <si>
    <t>2018/19</t>
  </si>
  <si>
    <t>2019/20</t>
  </si>
  <si>
    <t>2020/21</t>
  </si>
  <si>
    <t>2021/22</t>
  </si>
  <si>
    <t>Table 3A. SD 5 Southeast Kootenay French Immersion Enrolment (2005-2022)</t>
  </si>
  <si>
    <t>Table 3B.  SD 6 Rocky Mountain French Immersion Enrolment (2005-2022)</t>
  </si>
  <si>
    <t>Table 3C.  SD 8 Kootenay Lake French Immersion Enrolment (2005-2022)</t>
  </si>
  <si>
    <t>Table 3D.  SD 20 Kootenay-Columbia French Immersion Enrolment (2005-2022)</t>
  </si>
  <si>
    <t>Table 3E.  SD 22 Vernon French Immersion Enrolment (2005-2022)</t>
  </si>
  <si>
    <t>Table 3F.  SD 23 Central Okanagan French Immersion Enrolment (2005-2022)</t>
  </si>
  <si>
    <t>Table 3G.  SD 27 Cariboo-Chilcotin French Immersion Enrolment (2005-2022)</t>
  </si>
  <si>
    <t>Table 3H.  SD 28 Quesnel French Immersion Enrolment (2005-2022)</t>
  </si>
  <si>
    <t>Table 3I.  SD 33 Chilliwack French Immersion Enrolment (2005-2022)</t>
  </si>
  <si>
    <t>Table 3J.  SD 34 Abbotsford French Immersion Enrolment (2005-2022)</t>
  </si>
  <si>
    <t>Table 3K.  SD 35 Langley French Immersion Enrolment (2005-2022)</t>
  </si>
  <si>
    <t>Table 3L.  SD 36 Surrey French Immersion Enrolment (2005-2022)</t>
  </si>
  <si>
    <t>Table 3M.  SD 37 Delta French Immersion Enrolment (2005-2022)</t>
  </si>
  <si>
    <t>Table 3N.  SD 38 Richmond French Immersion Enrolment (2005-2022)</t>
  </si>
  <si>
    <t>Table 3O.  SD 39 Vancouver French Immersion Enrolment (2005-2022)</t>
  </si>
  <si>
    <t>Table 3P.  SD 40 New Westminster French Immersion Enrolment (2005-2022)</t>
  </si>
  <si>
    <t>Table 3Q.  SD 41 Burnaby French Immersion Enrolment (2005-2022)</t>
  </si>
  <si>
    <t>Table 3R.  SD 42 Maple Ridge-Pitt Meadows French Immersion Enrolment (2005-2022)</t>
  </si>
  <si>
    <t>Table 3S.  SD 43 Coquitlam French Immersion Enrolment (2005-2022)</t>
  </si>
  <si>
    <t>Table 3T.  SD 44 North Vancouver French Immersion Enrolment (2005-2022)</t>
  </si>
  <si>
    <t>Table 3U.  SD 45 West Vancouver French Immersion Enrolment (2005-2022)</t>
  </si>
  <si>
    <t>Table 3V.  SD 47 Powell River French Immersion Enrolment (2005-2022)</t>
  </si>
  <si>
    <t>Table 3W.  SD 48 Sea to Sky French Immersion Enrolment (2005-2022)</t>
  </si>
  <si>
    <t>Table 3X.  SD 50 Haida Gwaii French Immersion Enrolment (2005-2022)</t>
  </si>
  <si>
    <t>Table 3Y.  SD 52 Prince Rupert French Immersion Enrolment (2005-2022)</t>
  </si>
  <si>
    <t>Table 3Z.  SD 53 Okanagan Similkameen French Immersion Enrolment (2005-2022)</t>
  </si>
  <si>
    <t>Table 3AA.  SD 54 Bulkley Valley French Immersion Enrolment (2005-2022)</t>
  </si>
  <si>
    <t>Table 3AB.  SD 57 Prince George French Immersion Enrolment (2005-2022)</t>
  </si>
  <si>
    <t>Table 3AC.  SD 58 Nicola-Similkameen French Immersion Enrolment (2005-2022)</t>
  </si>
  <si>
    <t>Table 3AD.  SD 59 Peace River South French Immersion Enrolment (2005-2022)</t>
  </si>
  <si>
    <t>Table 3AE.  SD 60 Peace River North French Immersion Enrolment (2005-2022)</t>
  </si>
  <si>
    <t>Table 3AF.  SD 61 Greater Victoria French Immersion Enrolment (2005-2022)</t>
  </si>
  <si>
    <t>Table 3AG.  SD 62 Sooke French Immersion Enrolment (2005-2022)</t>
  </si>
  <si>
    <t>Table 3AH.  SD 63 Saanich French Immersion Enrolment (2005-2022)</t>
  </si>
  <si>
    <t>Table 3AI.  SD 64 Gulf Islands French Immersion Enrolment (2005-2022)</t>
  </si>
  <si>
    <t>Table 3AJ.  SD 67 Okanagan Skaha French Immersion Enrolment (2005-2022)</t>
  </si>
  <si>
    <t>Table 3AK.  SD 68 Nanaimo-Ladysmith French Immersion Enrolment (2005-2022)</t>
  </si>
  <si>
    <t>Table 3AL.  SD 69 Qualicum French Immersion Enrolment (2005-2022)</t>
  </si>
  <si>
    <t>Table 3AM.  SD 70 Alberni French Immersion Enrolment (2005-2022)</t>
  </si>
  <si>
    <t>Table 3AN.  SD 71 Comox Valley French Immersion Enrolment (2005-2022)</t>
  </si>
  <si>
    <t>Table 3AO.  SD 72 Campbell River French Immersion Enrolment (2005-2022)</t>
  </si>
  <si>
    <t>Table 3AP.  SD 73 Kamloops/Thompson French Immersion Enrolment (2005-2022)</t>
  </si>
  <si>
    <t>Table 3AQ.  SD 75 Mission French Immersion Enrolment (2005-2022)</t>
  </si>
  <si>
    <t>Table 3AR.  SD 79 Cowichan Valley French Immersion Enrolment (2005-2022)</t>
  </si>
  <si>
    <t>Table 3AS.  SD 82 Coast Mountains French Immersion Enrolment (2005-2022)</t>
  </si>
  <si>
    <t>Table 3AT.  SD 83 North Okanagan-Shuswap French Immersion Enrolment (2005-2022)</t>
  </si>
  <si>
    <t>Table 3AU.  SD 91 Nechako Lake French Immersion Enrolment (2005-2022)</t>
  </si>
  <si>
    <t>Masked</t>
  </si>
  <si>
    <t>-</t>
  </si>
  <si>
    <t>Total enrolment unavailable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</si>
</sst>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sz val="9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4BACC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5" fillId="0" borderId="0"/>
    <xf numFmtId="164" fontId="4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8" borderId="5" applyNumberFormat="0" applyAlignment="0" applyProtection="0"/>
    <xf numFmtId="0" fontId="22" fillId="9" borderId="6" applyNumberFormat="0" applyAlignment="0" applyProtection="0"/>
    <xf numFmtId="0" fontId="23" fillId="9" borderId="5" applyNumberFormat="0" applyAlignment="0" applyProtection="0"/>
    <xf numFmtId="0" fontId="24" fillId="0" borderId="7" applyNumberFormat="0" applyFill="0" applyAlignment="0" applyProtection="0"/>
    <xf numFmtId="0" fontId="25" fillId="10" borderId="8" applyNumberFormat="0" applyAlignment="0" applyProtection="0"/>
    <xf numFmtId="0" fontId="26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</cellStyleXfs>
  <cellXfs count="100">
    <xf numFmtId="0" fontId="0" fillId="0" borderId="0" xfId="0"/>
    <xf numFmtId="0" fontId="9" fillId="0" borderId="0" xfId="0" applyFont="1" applyFill="1" applyBorder="1" applyAlignment="1">
      <alignment vertical="center"/>
    </xf>
    <xf numFmtId="10" fontId="13" fillId="0" borderId="1" xfId="1" applyNumberFormat="1" applyFont="1" applyBorder="1" applyAlignment="1">
      <alignment vertical="center"/>
    </xf>
    <xf numFmtId="10" fontId="6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0" fontId="13" fillId="0" borderId="1" xfId="1" applyNumberFormat="1" applyFont="1" applyBorder="1" applyAlignment="1">
      <alignment horizontal="right" vertical="center"/>
    </xf>
    <xf numFmtId="10" fontId="6" fillId="0" borderId="1" xfId="1" applyNumberFormat="1" applyFont="1" applyBorder="1" applyAlignment="1">
      <alignment horizontal="right" vertical="center" wrapText="1"/>
    </xf>
    <xf numFmtId="10" fontId="10" fillId="0" borderId="1" xfId="0" applyNumberFormat="1" applyFont="1" applyBorder="1" applyAlignment="1">
      <alignment horizontal="right" vertical="center" wrapText="1"/>
    </xf>
    <xf numFmtId="10" fontId="10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2" fillId="0" borderId="0" xfId="0" applyFont="1" applyBorder="1"/>
    <xf numFmtId="3" fontId="13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>
      <alignment horizontal="right" vertical="center"/>
    </xf>
    <xf numFmtId="10" fontId="10" fillId="0" borderId="0" xfId="0" applyNumberFormat="1" applyFont="1" applyBorder="1" applyAlignment="1">
      <alignment horizontal="right" vertical="center" wrapText="1"/>
    </xf>
    <xf numFmtId="10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0" fillId="0" borderId="0" xfId="0" applyFont="1" applyBorder="1"/>
    <xf numFmtId="0" fontId="9" fillId="0" borderId="0" xfId="0" applyFont="1" applyBorder="1" applyAlignment="1">
      <alignment vertical="center"/>
    </xf>
    <xf numFmtId="10" fontId="6" fillId="0" borderId="0" xfId="1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 wrapText="1"/>
    </xf>
    <xf numFmtId="10" fontId="13" fillId="0" borderId="0" xfId="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0" fontId="13" fillId="0" borderId="0" xfId="1" applyNumberFormat="1" applyFont="1" applyBorder="1"/>
    <xf numFmtId="3" fontId="13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/>
    <xf numFmtId="10" fontId="6" fillId="0" borderId="0" xfId="1" applyNumberFormat="1" applyFont="1" applyBorder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Border="1"/>
    <xf numFmtId="0" fontId="5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wrapText="1"/>
    </xf>
    <xf numFmtId="0" fontId="9" fillId="4" borderId="0" xfId="0" applyFont="1" applyFill="1" applyBorder="1" applyAlignment="1">
      <alignment vertical="center"/>
    </xf>
    <xf numFmtId="0" fontId="6" fillId="4" borderId="0" xfId="0" applyFont="1" applyFill="1" applyBorder="1"/>
    <xf numFmtId="3" fontId="6" fillId="4" borderId="0" xfId="0" applyNumberFormat="1" applyFont="1" applyFill="1" applyBorder="1" applyAlignment="1">
      <alignment horizontal="right" vertical="center" wrapText="1"/>
    </xf>
    <xf numFmtId="10" fontId="6" fillId="4" borderId="1" xfId="1" applyNumberFormat="1" applyFont="1" applyFill="1" applyBorder="1" applyAlignment="1">
      <alignment horizontal="right" vertical="center" wrapText="1"/>
    </xf>
    <xf numFmtId="10" fontId="6" fillId="4" borderId="0" xfId="1" applyNumberFormat="1" applyFont="1" applyFill="1" applyBorder="1" applyAlignment="1">
      <alignment horizontal="right" vertical="center" wrapText="1"/>
    </xf>
    <xf numFmtId="3" fontId="10" fillId="4" borderId="0" xfId="0" applyNumberFormat="1" applyFont="1" applyFill="1" applyBorder="1" applyAlignment="1">
      <alignment horizontal="right" vertical="center" wrapText="1"/>
    </xf>
    <xf numFmtId="10" fontId="13" fillId="4" borderId="1" xfId="1" applyNumberFormat="1" applyFont="1" applyFill="1" applyBorder="1" applyAlignment="1">
      <alignment horizontal="right" vertical="center"/>
    </xf>
    <xf numFmtId="10" fontId="13" fillId="4" borderId="0" xfId="1" applyNumberFormat="1" applyFont="1" applyFill="1" applyBorder="1" applyAlignment="1">
      <alignment horizontal="right" vertical="center"/>
    </xf>
    <xf numFmtId="0" fontId="0" fillId="4" borderId="0" xfId="0" applyFill="1" applyBorder="1"/>
    <xf numFmtId="0" fontId="13" fillId="4" borderId="0" xfId="0" applyFont="1" applyFill="1" applyBorder="1"/>
    <xf numFmtId="3" fontId="13" fillId="4" borderId="0" xfId="0" applyNumberFormat="1" applyFont="1" applyFill="1" applyBorder="1" applyAlignment="1">
      <alignment horizontal="right" vertical="center" wrapText="1"/>
    </xf>
    <xf numFmtId="3" fontId="13" fillId="4" borderId="0" xfId="0" applyNumberFormat="1" applyFont="1" applyFill="1" applyBorder="1" applyAlignment="1">
      <alignment horizontal="right" wrapText="1"/>
    </xf>
    <xf numFmtId="0" fontId="0" fillId="4" borderId="0" xfId="0" applyFont="1" applyFill="1" applyBorder="1"/>
    <xf numFmtId="3" fontId="6" fillId="4" borderId="0" xfId="0" applyNumberFormat="1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vertical="center" wrapText="1"/>
    </xf>
    <xf numFmtId="3" fontId="13" fillId="4" borderId="0" xfId="0" applyNumberFormat="1" applyFont="1" applyFill="1" applyBorder="1" applyAlignment="1">
      <alignment vertical="center"/>
    </xf>
    <xf numFmtId="165" fontId="13" fillId="4" borderId="0" xfId="4" applyNumberFormat="1" applyFont="1" applyFill="1" applyBorder="1" applyAlignment="1">
      <alignment horizontal="right" vertical="center"/>
    </xf>
    <xf numFmtId="165" fontId="13" fillId="4" borderId="0" xfId="4" applyNumberFormat="1" applyFont="1" applyFill="1" applyAlignment="1">
      <alignment horizontal="right" vertical="center"/>
    </xf>
    <xf numFmtId="10" fontId="13" fillId="4" borderId="1" xfId="1" applyNumberFormat="1" applyFont="1" applyFill="1" applyBorder="1" applyAlignment="1">
      <alignment vertical="center"/>
    </xf>
    <xf numFmtId="10" fontId="13" fillId="4" borderId="0" xfId="1" applyNumberFormat="1" applyFont="1" applyFill="1" applyBorder="1"/>
    <xf numFmtId="1" fontId="14" fillId="4" borderId="0" xfId="0" quotePrefix="1" applyNumberFormat="1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165" fontId="13" fillId="4" borderId="0" xfId="2" applyNumberFormat="1" applyFont="1" applyFill="1" applyBorder="1" applyAlignment="1">
      <alignment vertical="center"/>
    </xf>
    <xf numFmtId="3" fontId="13" fillId="4" borderId="0" xfId="0" applyNumberFormat="1" applyFont="1" applyFill="1" applyBorder="1" applyAlignment="1">
      <alignment horizontal="right" vertical="center"/>
    </xf>
    <xf numFmtId="165" fontId="13" fillId="4" borderId="0" xfId="2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wrapText="1"/>
    </xf>
    <xf numFmtId="3" fontId="10" fillId="4" borderId="0" xfId="0" applyNumberFormat="1" applyFont="1" applyFill="1" applyBorder="1" applyAlignment="1">
      <alignment wrapText="1"/>
    </xf>
    <xf numFmtId="3" fontId="13" fillId="4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wrapText="1"/>
    </xf>
    <xf numFmtId="10" fontId="6" fillId="0" borderId="1" xfId="1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/>
    </xf>
    <xf numFmtId="10" fontId="6" fillId="0" borderId="0" xfId="1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/>
    <xf numFmtId="3" fontId="6" fillId="0" borderId="0" xfId="0" applyNumberFormat="1" applyFont="1" applyFill="1" applyBorder="1" applyAlignment="1">
      <alignment vertical="center" wrapText="1"/>
    </xf>
    <xf numFmtId="10" fontId="6" fillId="0" borderId="1" xfId="1" applyNumberFormat="1" applyFont="1" applyFill="1" applyBorder="1" applyAlignment="1">
      <alignment vertical="center" wrapText="1"/>
    </xf>
    <xf numFmtId="10" fontId="6" fillId="0" borderId="0" xfId="1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vertical="center" wrapText="1"/>
    </xf>
    <xf numFmtId="10" fontId="13" fillId="0" borderId="1" xfId="0" applyNumberFormat="1" applyFont="1" applyFill="1" applyBorder="1" applyAlignment="1">
      <alignment vertical="center" wrapText="1"/>
    </xf>
    <xf numFmtId="10" fontId="13" fillId="0" borderId="0" xfId="0" applyNumberFormat="1" applyFont="1" applyFill="1" applyBorder="1" applyAlignment="1">
      <alignment vertical="center" wrapText="1"/>
    </xf>
    <xf numFmtId="10" fontId="13" fillId="0" borderId="1" xfId="0" applyNumberFormat="1" applyFont="1" applyFill="1" applyBorder="1" applyAlignment="1">
      <alignment horizontal="right" vertical="center" wrapText="1"/>
    </xf>
    <xf numFmtId="10" fontId="13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0" fontId="33" fillId="2" borderId="0" xfId="0" applyFont="1" applyFill="1" applyBorder="1" applyAlignment="1">
      <alignment vertical="center" wrapText="1"/>
    </xf>
    <xf numFmtId="0" fontId="29" fillId="0" borderId="0" xfId="0" applyFont="1" applyFill="1" applyBorder="1"/>
    <xf numFmtId="10" fontId="14" fillId="0" borderId="1" xfId="1" applyNumberFormat="1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left" vertical="center" wrapText="1"/>
    </xf>
    <xf numFmtId="165" fontId="33" fillId="2" borderId="0" xfId="4" applyNumberFormat="1" applyFont="1" applyFill="1" applyBorder="1" applyAlignment="1">
      <alignment horizontal="left" vertical="center" wrapText="1"/>
    </xf>
    <xf numFmtId="0" fontId="34" fillId="2" borderId="0" xfId="0" applyFont="1" applyFill="1" applyBorder="1"/>
    <xf numFmtId="166" fontId="13" fillId="4" borderId="0" xfId="4" applyNumberFormat="1" applyFont="1" applyFill="1" applyAlignment="1">
      <alignment horizontal="right" vertical="center"/>
    </xf>
    <xf numFmtId="165" fontId="3" fillId="4" borderId="0" xfId="4" applyNumberFormat="1" applyFont="1" applyFill="1" applyAlignment="1">
      <alignment horizontal="right" vertical="center"/>
    </xf>
    <xf numFmtId="165" fontId="13" fillId="0" borderId="0" xfId="4" applyNumberFormat="1" applyFont="1" applyFill="1" applyAlignment="1">
      <alignment horizontal="right" vertical="center"/>
    </xf>
    <xf numFmtId="166" fontId="2" fillId="0" borderId="0" xfId="4" applyNumberFormat="1" applyFont="1" applyFill="1" applyAlignment="1">
      <alignment horizontal="right" vertical="center"/>
    </xf>
    <xf numFmtId="165" fontId="2" fillId="0" borderId="0" xfId="4" applyNumberFormat="1" applyFont="1" applyFill="1" applyAlignment="1">
      <alignment horizontal="right" vertical="center"/>
    </xf>
    <xf numFmtId="165" fontId="1" fillId="0" borderId="0" xfId="4" applyNumberFormat="1" applyFont="1" applyFill="1" applyAlignment="1">
      <alignment horizontal="right" vertical="center"/>
    </xf>
    <xf numFmtId="0" fontId="0" fillId="36" borderId="0" xfId="0" applyFill="1" applyBorder="1"/>
  </cellXfs>
  <cellStyles count="46">
    <cellStyle name="20% - Accent1" xfId="21" builtinId="30" customBuiltin="1"/>
    <cellStyle name="20% - Accent2" xfId="24" builtinId="34" customBuiltin="1"/>
    <cellStyle name="20% - Accent3" xfId="27" builtinId="38" customBuiltin="1"/>
    <cellStyle name="20% - Accent4" xfId="30" builtinId="42" customBuiltin="1"/>
    <cellStyle name="20% - Accent5" xfId="33" builtinId="46" customBuiltin="1"/>
    <cellStyle name="20% - Accent6" xfId="36" builtinId="50" customBuiltin="1"/>
    <cellStyle name="40% - Accent1" xfId="22" builtinId="31" customBuiltin="1"/>
    <cellStyle name="40% - Accent2" xfId="25" builtinId="35" customBuiltin="1"/>
    <cellStyle name="40% - Accent3" xfId="28" builtinId="39" customBuiltin="1"/>
    <cellStyle name="40% - Accent4" xfId="31" builtinId="43" customBuiltin="1"/>
    <cellStyle name="40% - Accent5" xfId="34" builtinId="47" customBuiltin="1"/>
    <cellStyle name="40% - Accent6" xfId="37" builtinId="51" customBuiltin="1"/>
    <cellStyle name="60% - Accent1 2" xfId="40" xr:uid="{00000000-0005-0000-0000-000031000000}"/>
    <cellStyle name="60% - Accent2 2" xfId="41" xr:uid="{00000000-0005-0000-0000-000032000000}"/>
    <cellStyle name="60% - Accent3 2" xfId="42" xr:uid="{00000000-0005-0000-0000-000033000000}"/>
    <cellStyle name="60% - Accent4 2" xfId="43" xr:uid="{00000000-0005-0000-0000-000034000000}"/>
    <cellStyle name="60% - Accent5 2" xfId="44" xr:uid="{00000000-0005-0000-0000-000035000000}"/>
    <cellStyle name="60% - Accent6 2" xfId="45" xr:uid="{00000000-0005-0000-0000-000036000000}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0" builtinId="27" customBuiltin="1"/>
    <cellStyle name="Calculation" xfId="13" builtinId="22" customBuiltin="1"/>
    <cellStyle name="Check Cell" xfId="15" builtinId="23" customBuiltin="1"/>
    <cellStyle name="Comma" xfId="4" builtinId="3"/>
    <cellStyle name="Comma 2" xfId="2" xr:uid="{00000000-0005-0000-0000-00002F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1" builtinId="20" customBuiltin="1"/>
    <cellStyle name="Linked Cell" xfId="14" builtinId="24" customBuiltin="1"/>
    <cellStyle name="Neutral 2" xfId="39" xr:uid="{00000000-0005-0000-0000-000037000000}"/>
    <cellStyle name="Normal" xfId="0" builtinId="0"/>
    <cellStyle name="Normal 2" xfId="3" xr:uid="{00000000-0005-0000-0000-000002000000}"/>
    <cellStyle name="Note" xfId="17" builtinId="10" customBuiltin="1"/>
    <cellStyle name="Output" xfId="12" builtinId="21" customBuiltin="1"/>
    <cellStyle name="Percent" xfId="1" builtinId="5"/>
    <cellStyle name="Title 2" xfId="38" xr:uid="{00000000-0005-0000-0000-000038000000}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7"/>
  <sheetViews>
    <sheetView tabSelected="1" topLeftCell="F77" zoomScale="101" zoomScaleNormal="85" workbookViewId="0">
      <selection activeCell="S196" sqref="S196"/>
    </sheetView>
  </sheetViews>
  <sheetFormatPr baseColWidth="10" defaultColWidth="9" defaultRowHeight="16" x14ac:dyDescent="0.2"/>
  <cols>
    <col min="1" max="1" width="18.33203125" style="36" customWidth="1"/>
    <col min="2" max="4" width="9" style="36"/>
    <col min="5" max="5" width="9" style="86"/>
    <col min="6" max="9" width="9" style="36"/>
    <col min="10" max="10" width="9" style="53"/>
    <col min="11" max="11" width="9" style="36"/>
    <col min="12" max="13" width="9.1640625" style="36" bestFit="1" customWidth="1"/>
    <col min="14" max="14" width="9.1640625" style="49" bestFit="1" customWidth="1"/>
    <col min="15" max="15" width="11" style="57" bestFit="1" customWidth="1"/>
    <col min="16" max="16" width="9" style="36"/>
    <col min="17" max="17" width="9.5" style="36" bestFit="1" customWidth="1"/>
    <col min="18" max="16384" width="9" style="36"/>
  </cols>
  <sheetData>
    <row r="1" spans="1:19" x14ac:dyDescent="0.2">
      <c r="A1" s="38" t="s">
        <v>28</v>
      </c>
      <c r="B1" s="37"/>
      <c r="C1" s="37"/>
      <c r="D1" s="37"/>
      <c r="E1" s="69"/>
      <c r="F1" s="37"/>
      <c r="G1" s="37"/>
      <c r="H1" s="37"/>
      <c r="I1" s="37"/>
      <c r="J1" s="42"/>
      <c r="K1" s="37"/>
    </row>
    <row r="2" spans="1:19" x14ac:dyDescent="0.2">
      <c r="A2" s="37"/>
      <c r="B2" s="37"/>
      <c r="C2" s="37"/>
      <c r="D2" s="37"/>
      <c r="E2" s="69"/>
      <c r="F2" s="37"/>
      <c r="G2" s="37"/>
      <c r="H2" s="37"/>
      <c r="I2" s="37"/>
      <c r="J2" s="42"/>
      <c r="K2" s="37"/>
    </row>
    <row r="3" spans="1:19" ht="17" x14ac:dyDescent="0.2">
      <c r="A3" s="35"/>
      <c r="B3" s="35" t="s">
        <v>0</v>
      </c>
      <c r="C3" s="35" t="s">
        <v>1</v>
      </c>
      <c r="D3" s="35" t="s">
        <v>2</v>
      </c>
      <c r="E3" s="87" t="s">
        <v>3</v>
      </c>
      <c r="F3" s="35" t="s">
        <v>4</v>
      </c>
      <c r="G3" s="35" t="s">
        <v>5</v>
      </c>
      <c r="H3" s="35" t="s">
        <v>6</v>
      </c>
      <c r="I3" s="35" t="s">
        <v>7</v>
      </c>
      <c r="J3" s="87" t="s">
        <v>8</v>
      </c>
      <c r="K3" s="35" t="s">
        <v>9</v>
      </c>
      <c r="L3" s="35" t="s">
        <v>18</v>
      </c>
      <c r="M3" s="35" t="s">
        <v>19</v>
      </c>
      <c r="N3" s="90" t="s">
        <v>20</v>
      </c>
      <c r="O3" s="91" t="s">
        <v>22</v>
      </c>
      <c r="P3" s="35" t="s">
        <v>24</v>
      </c>
      <c r="Q3" s="35" t="s">
        <v>25</v>
      </c>
      <c r="R3" s="35" t="s">
        <v>26</v>
      </c>
      <c r="S3" s="35" t="s">
        <v>27</v>
      </c>
    </row>
    <row r="4" spans="1:19" ht="17" x14ac:dyDescent="0.2">
      <c r="A4" s="34" t="s">
        <v>10</v>
      </c>
      <c r="B4" s="33">
        <v>250</v>
      </c>
      <c r="C4" s="33">
        <v>246</v>
      </c>
      <c r="D4" s="33">
        <v>284</v>
      </c>
      <c r="E4" s="70">
        <v>328</v>
      </c>
      <c r="F4" s="33">
        <v>352</v>
      </c>
      <c r="G4" s="33">
        <v>378</v>
      </c>
      <c r="H4" s="33">
        <v>378</v>
      </c>
      <c r="I4" s="33">
        <v>397</v>
      </c>
      <c r="J4" s="43">
        <v>436</v>
      </c>
      <c r="K4" s="33">
        <v>447</v>
      </c>
      <c r="L4" s="32">
        <v>458</v>
      </c>
      <c r="M4" s="32">
        <v>495</v>
      </c>
      <c r="N4" s="32">
        <v>517</v>
      </c>
      <c r="O4" s="58">
        <v>548</v>
      </c>
      <c r="P4" s="58">
        <v>581</v>
      </c>
      <c r="Q4" s="58">
        <v>583</v>
      </c>
      <c r="R4" s="58">
        <v>585</v>
      </c>
      <c r="S4" s="95">
        <v>621</v>
      </c>
    </row>
    <row r="5" spans="1:19" ht="51" x14ac:dyDescent="0.2">
      <c r="A5" s="4" t="s">
        <v>11</v>
      </c>
      <c r="B5" s="6">
        <v>0.44508670520231214</v>
      </c>
      <c r="C5" s="6">
        <v>-1.6E-2</v>
      </c>
      <c r="D5" s="6">
        <v>0.15447154471544716</v>
      </c>
      <c r="E5" s="71">
        <v>0.15492957746478872</v>
      </c>
      <c r="F5" s="6">
        <v>7.3170731707317069E-2</v>
      </c>
      <c r="G5" s="6">
        <v>7.3863636363636367E-2</v>
      </c>
      <c r="H5" s="6">
        <v>0</v>
      </c>
      <c r="I5" s="6">
        <v>5.0264550264550262E-2</v>
      </c>
      <c r="J5" s="44">
        <v>9.8236775818639793E-2</v>
      </c>
      <c r="K5" s="2">
        <f>(K4-J4)/J4</f>
        <v>2.5229357798165139E-2</v>
      </c>
      <c r="L5" s="2">
        <f>(L4-K4)/K4</f>
        <v>2.4608501118568233E-2</v>
      </c>
      <c r="M5" s="2">
        <f t="shared" ref="M5:S5" si="0">(M4-L4)/L4</f>
        <v>8.0786026200873357E-2</v>
      </c>
      <c r="N5" s="59">
        <f t="shared" si="0"/>
        <v>4.4444444444444446E-2</v>
      </c>
      <c r="O5" s="59">
        <f t="shared" si="0"/>
        <v>5.9961315280464215E-2</v>
      </c>
      <c r="P5" s="59">
        <f t="shared" si="0"/>
        <v>6.0218978102189784E-2</v>
      </c>
      <c r="Q5" s="59">
        <f t="shared" si="0"/>
        <v>3.4423407917383822E-3</v>
      </c>
      <c r="R5" s="59">
        <f t="shared" si="0"/>
        <v>3.4305317324185248E-3</v>
      </c>
      <c r="S5" s="59">
        <f t="shared" si="0"/>
        <v>6.1538461538461542E-2</v>
      </c>
    </row>
    <row r="6" spans="1:19" ht="34" x14ac:dyDescent="0.2">
      <c r="A6" s="34" t="s">
        <v>12</v>
      </c>
      <c r="B6" s="39">
        <v>6064</v>
      </c>
      <c r="C6" s="39">
        <v>6015</v>
      </c>
      <c r="D6" s="39">
        <v>5868</v>
      </c>
      <c r="E6" s="72">
        <v>5629</v>
      </c>
      <c r="F6" s="33">
        <v>5543</v>
      </c>
      <c r="G6" s="33">
        <v>5378</v>
      </c>
      <c r="H6" s="33">
        <v>5365</v>
      </c>
      <c r="I6" s="33">
        <v>5331</v>
      </c>
      <c r="J6" s="43">
        <v>5259</v>
      </c>
      <c r="K6" s="33">
        <v>5260</v>
      </c>
      <c r="L6" s="29">
        <v>5276</v>
      </c>
      <c r="M6" s="29">
        <v>5396</v>
      </c>
      <c r="N6" s="61" t="s">
        <v>21</v>
      </c>
      <c r="O6" s="58">
        <v>5525</v>
      </c>
      <c r="P6" s="58">
        <v>5613</v>
      </c>
      <c r="Q6" s="58">
        <v>5707</v>
      </c>
      <c r="R6" s="58">
        <v>5550</v>
      </c>
      <c r="S6" s="58">
        <v>5581</v>
      </c>
    </row>
    <row r="7" spans="1:19" ht="51" x14ac:dyDescent="0.2">
      <c r="A7" s="4" t="s">
        <v>13</v>
      </c>
      <c r="B7" s="6">
        <v>-4.7439522463085138E-2</v>
      </c>
      <c r="C7" s="6">
        <v>-8.0804749340369388E-3</v>
      </c>
      <c r="D7" s="6">
        <v>-2.4438902743142144E-2</v>
      </c>
      <c r="E7" s="71">
        <v>-4.0729379686434898E-2</v>
      </c>
      <c r="F7" s="6">
        <v>-1.5278024515899805E-2</v>
      </c>
      <c r="G7" s="6">
        <v>-2.9767274039328884E-2</v>
      </c>
      <c r="H7" s="6">
        <v>-2.4172554853105245E-3</v>
      </c>
      <c r="I7" s="6">
        <v>-6.337371854613234E-3</v>
      </c>
      <c r="J7" s="44">
        <v>-1.3505908835115363E-2</v>
      </c>
      <c r="K7" s="2">
        <f>(K6-J6)/J6</f>
        <v>1.9015021867275147E-4</v>
      </c>
      <c r="L7" s="2">
        <f>(L6-K6)/K6</f>
        <v>3.041825095057034E-3</v>
      </c>
      <c r="M7" s="2">
        <f t="shared" ref="M7:S7" si="1">(M6-L6)/L6</f>
        <v>2.2744503411675512E-2</v>
      </c>
      <c r="N7" s="59">
        <f t="shared" si="1"/>
        <v>1.4455151964418088E-2</v>
      </c>
      <c r="O7" s="59">
        <f t="shared" si="1"/>
        <v>9.316770186335404E-3</v>
      </c>
      <c r="P7" s="59">
        <f t="shared" si="1"/>
        <v>1.5927601809954752E-2</v>
      </c>
      <c r="Q7" s="59">
        <f t="shared" si="1"/>
        <v>1.6746837698200605E-2</v>
      </c>
      <c r="R7" s="59">
        <f t="shared" si="1"/>
        <v>-2.7510075346066233E-2</v>
      </c>
      <c r="S7" s="59">
        <f t="shared" si="1"/>
        <v>5.5855855855855858E-3</v>
      </c>
    </row>
    <row r="8" spans="1:19" ht="17" x14ac:dyDescent="0.2">
      <c r="A8" s="34" t="s">
        <v>14</v>
      </c>
      <c r="B8" s="31">
        <v>4.1226912928759893E-2</v>
      </c>
      <c r="C8" s="31">
        <v>4.0897755610972565E-2</v>
      </c>
      <c r="D8" s="31">
        <v>4.839809134287662E-2</v>
      </c>
      <c r="E8" s="73">
        <v>5.8269674897850419E-2</v>
      </c>
      <c r="F8" s="31">
        <v>6.3503517950568286E-2</v>
      </c>
      <c r="G8" s="31">
        <v>7.0286351803644481E-2</v>
      </c>
      <c r="H8" s="31">
        <v>7.0456663560111835E-2</v>
      </c>
      <c r="I8" s="31">
        <v>7.4470080660288873E-2</v>
      </c>
      <c r="J8" s="45">
        <v>8.2905495341319649E-2</v>
      </c>
      <c r="K8" s="28">
        <f>K4/K6</f>
        <v>8.4980988593155893E-2</v>
      </c>
      <c r="L8" s="28">
        <f>L4/L6</f>
        <v>8.6808188021228208E-2</v>
      </c>
      <c r="M8" s="28">
        <f t="shared" ref="M8:N8" si="2">M4/M6</f>
        <v>9.1734618235730175E-2</v>
      </c>
      <c r="N8" s="60">
        <f t="shared" si="2"/>
        <v>9.4446474241870665E-2</v>
      </c>
      <c r="O8" s="60">
        <f t="shared" ref="O8" si="3">O4/O6</f>
        <v>9.918552036199095E-2</v>
      </c>
      <c r="P8" s="60">
        <f t="shared" ref="P8:Q8" si="4">P4/P6</f>
        <v>0.103509709602708</v>
      </c>
      <c r="Q8" s="60">
        <f t="shared" si="4"/>
        <v>0.10215524794112493</v>
      </c>
      <c r="R8" s="60">
        <f t="shared" ref="R8:S8" si="5">R4/R6</f>
        <v>0.10540540540540541</v>
      </c>
      <c r="S8" s="60">
        <f t="shared" si="5"/>
        <v>0.11127038165203369</v>
      </c>
    </row>
    <row r="10" spans="1:19" x14ac:dyDescent="0.2">
      <c r="A10" s="38" t="s">
        <v>29</v>
      </c>
      <c r="B10" s="37"/>
      <c r="C10" s="37"/>
      <c r="D10" s="37"/>
      <c r="E10" s="69"/>
      <c r="F10" s="37"/>
      <c r="G10" s="37"/>
      <c r="H10" s="37"/>
      <c r="I10" s="37"/>
      <c r="J10" s="42"/>
      <c r="K10" s="37"/>
    </row>
    <row r="11" spans="1:19" x14ac:dyDescent="0.2">
      <c r="A11" s="37"/>
      <c r="B11" s="37"/>
      <c r="C11" s="37"/>
      <c r="D11" s="37"/>
      <c r="E11" s="69"/>
      <c r="F11" s="37"/>
      <c r="G11" s="37"/>
      <c r="H11" s="37"/>
      <c r="I11" s="37"/>
      <c r="J11" s="42"/>
      <c r="K11" s="37"/>
    </row>
    <row r="12" spans="1:19" ht="17" x14ac:dyDescent="0.2">
      <c r="A12" s="35"/>
      <c r="B12" s="35" t="s">
        <v>0</v>
      </c>
      <c r="C12" s="35" t="s">
        <v>1</v>
      </c>
      <c r="D12" s="35" t="s">
        <v>2</v>
      </c>
      <c r="E12" s="87" t="s">
        <v>3</v>
      </c>
      <c r="F12" s="35" t="s">
        <v>4</v>
      </c>
      <c r="G12" s="35" t="s">
        <v>5</v>
      </c>
      <c r="H12" s="35" t="s">
        <v>6</v>
      </c>
      <c r="I12" s="35" t="s">
        <v>7</v>
      </c>
      <c r="J12" s="87" t="s">
        <v>8</v>
      </c>
      <c r="K12" s="35" t="s">
        <v>9</v>
      </c>
      <c r="L12" s="35" t="s">
        <v>18</v>
      </c>
      <c r="M12" s="35" t="s">
        <v>19</v>
      </c>
      <c r="N12" s="87" t="s">
        <v>20</v>
      </c>
      <c r="O12" s="91" t="s">
        <v>22</v>
      </c>
      <c r="P12" s="35" t="s">
        <v>24</v>
      </c>
      <c r="Q12" s="35" t="s">
        <v>25</v>
      </c>
      <c r="R12" s="35" t="s">
        <v>26</v>
      </c>
      <c r="S12" s="35" t="s">
        <v>27</v>
      </c>
    </row>
    <row r="13" spans="1:19" ht="17" x14ac:dyDescent="0.2">
      <c r="A13" s="34" t="s">
        <v>10</v>
      </c>
      <c r="B13" s="33">
        <v>187</v>
      </c>
      <c r="C13" s="33">
        <v>222</v>
      </c>
      <c r="D13" s="33">
        <v>207</v>
      </c>
      <c r="E13" s="70">
        <v>224</v>
      </c>
      <c r="F13" s="33">
        <v>219</v>
      </c>
      <c r="G13" s="33">
        <v>229</v>
      </c>
      <c r="H13" s="33">
        <v>230</v>
      </c>
      <c r="I13" s="33">
        <v>214</v>
      </c>
      <c r="J13" s="43">
        <v>176</v>
      </c>
      <c r="K13" s="33">
        <v>145</v>
      </c>
      <c r="L13" s="27">
        <v>126</v>
      </c>
      <c r="M13" s="27">
        <v>123</v>
      </c>
      <c r="N13" s="62">
        <v>144</v>
      </c>
      <c r="O13" s="58">
        <v>143</v>
      </c>
      <c r="P13" s="58">
        <v>161</v>
      </c>
      <c r="Q13" s="58">
        <v>171</v>
      </c>
      <c r="R13" s="58">
        <v>169</v>
      </c>
      <c r="S13" s="95">
        <v>185</v>
      </c>
    </row>
    <row r="14" spans="1:19" ht="34" x14ac:dyDescent="0.2">
      <c r="A14" s="4" t="s">
        <v>15</v>
      </c>
      <c r="B14" s="6">
        <v>-3.1088082901554404E-2</v>
      </c>
      <c r="C14" s="6">
        <v>0.18716577540106952</v>
      </c>
      <c r="D14" s="6">
        <v>-6.7567567567567571E-2</v>
      </c>
      <c r="E14" s="71">
        <v>8.2125603864734303E-2</v>
      </c>
      <c r="F14" s="6">
        <v>-2.2321428571428572E-2</v>
      </c>
      <c r="G14" s="6">
        <v>4.5662100456621002E-2</v>
      </c>
      <c r="H14" s="6">
        <v>4.3668122270742356E-3</v>
      </c>
      <c r="I14" s="6">
        <v>-6.9565217391304349E-2</v>
      </c>
      <c r="J14" s="44">
        <v>-0.17757009345794392</v>
      </c>
      <c r="K14" s="6">
        <v>-0.17613636363636365</v>
      </c>
      <c r="L14" s="5">
        <f t="shared" ref="L14:S14" si="6">(L13-K13)/K13</f>
        <v>-0.1310344827586207</v>
      </c>
      <c r="M14" s="5">
        <f t="shared" si="6"/>
        <v>-2.3809523809523808E-2</v>
      </c>
      <c r="N14" s="47">
        <f t="shared" si="6"/>
        <v>0.17073170731707318</v>
      </c>
      <c r="O14" s="47">
        <f t="shared" si="6"/>
        <v>-6.9444444444444441E-3</v>
      </c>
      <c r="P14" s="47">
        <f t="shared" si="6"/>
        <v>0.12587412587412589</v>
      </c>
      <c r="Q14" s="47">
        <f t="shared" si="6"/>
        <v>6.2111801242236024E-2</v>
      </c>
      <c r="R14" s="47">
        <f t="shared" si="6"/>
        <v>-1.1695906432748537E-2</v>
      </c>
      <c r="S14" s="47">
        <f t="shared" si="6"/>
        <v>9.4674556213017749E-2</v>
      </c>
    </row>
    <row r="15" spans="1:19" ht="34" x14ac:dyDescent="0.2">
      <c r="A15" s="34" t="s">
        <v>12</v>
      </c>
      <c r="B15" s="30">
        <v>3752</v>
      </c>
      <c r="C15" s="30">
        <v>3680</v>
      </c>
      <c r="D15" s="30">
        <v>3516</v>
      </c>
      <c r="E15" s="74">
        <v>3428</v>
      </c>
      <c r="F15" s="33">
        <v>3359</v>
      </c>
      <c r="G15" s="33">
        <v>3320</v>
      </c>
      <c r="H15" s="33">
        <v>3274</v>
      </c>
      <c r="I15" s="33">
        <v>3178</v>
      </c>
      <c r="J15" s="43">
        <v>3086</v>
      </c>
      <c r="K15" s="33">
        <v>3082</v>
      </c>
      <c r="L15" s="29">
        <v>3102</v>
      </c>
      <c r="M15" s="29">
        <v>3150</v>
      </c>
      <c r="N15" s="51">
        <v>3249</v>
      </c>
      <c r="O15" s="58">
        <v>3333</v>
      </c>
      <c r="P15" s="58">
        <v>3425</v>
      </c>
      <c r="Q15" s="58">
        <v>3415</v>
      </c>
      <c r="R15" s="58">
        <v>3336</v>
      </c>
      <c r="S15" s="58">
        <v>3439</v>
      </c>
    </row>
    <row r="16" spans="1:19" ht="51" x14ac:dyDescent="0.2">
      <c r="A16" s="4" t="s">
        <v>13</v>
      </c>
      <c r="B16" s="6">
        <v>-2.6970954356846474E-2</v>
      </c>
      <c r="C16" s="6">
        <v>-1.9189765458422176E-2</v>
      </c>
      <c r="D16" s="6">
        <v>-4.4565217391304347E-2</v>
      </c>
      <c r="E16" s="71">
        <v>-2.502844141069397E-2</v>
      </c>
      <c r="F16" s="6">
        <v>-2.0128354725787632E-2</v>
      </c>
      <c r="G16" s="6">
        <v>-1.1610598392378685E-2</v>
      </c>
      <c r="H16" s="6">
        <v>-1.3855421686746987E-2</v>
      </c>
      <c r="I16" s="6">
        <v>-2.9321930360415395E-2</v>
      </c>
      <c r="J16" s="44">
        <v>-2.8949024543738201E-2</v>
      </c>
      <c r="K16" s="6">
        <v>-1.2961762799740765E-3</v>
      </c>
      <c r="L16" s="5">
        <f>(L15-K15)/K15</f>
        <v>6.4892926670992862E-3</v>
      </c>
      <c r="M16" s="5">
        <f t="shared" ref="M16:S16" si="7">(M15-L15)/L15</f>
        <v>1.5473887814313346E-2</v>
      </c>
      <c r="N16" s="47">
        <f t="shared" si="7"/>
        <v>3.1428571428571431E-2</v>
      </c>
      <c r="O16" s="47">
        <f t="shared" si="7"/>
        <v>2.5854108956602031E-2</v>
      </c>
      <c r="P16" s="47">
        <f t="shared" si="7"/>
        <v>2.7602760276027604E-2</v>
      </c>
      <c r="Q16" s="47">
        <f t="shared" si="7"/>
        <v>-2.9197080291970801E-3</v>
      </c>
      <c r="R16" s="47">
        <f t="shared" si="7"/>
        <v>-2.3133235724743777E-2</v>
      </c>
      <c r="S16" s="47">
        <f t="shared" si="7"/>
        <v>3.0875299760191845E-2</v>
      </c>
    </row>
    <row r="17" spans="1:19" ht="17" x14ac:dyDescent="0.2">
      <c r="A17" s="34" t="s">
        <v>14</v>
      </c>
      <c r="B17" s="31">
        <v>4.9840085287846482E-2</v>
      </c>
      <c r="C17" s="31">
        <v>6.0326086956521738E-2</v>
      </c>
      <c r="D17" s="31">
        <v>5.8873720136518773E-2</v>
      </c>
      <c r="E17" s="73">
        <v>6.5344224037339554E-2</v>
      </c>
      <c r="F17" s="31">
        <v>6.5197975587972606E-2</v>
      </c>
      <c r="G17" s="31">
        <v>6.8975903614457837E-2</v>
      </c>
      <c r="H17" s="31">
        <v>7.0250458155161885E-2</v>
      </c>
      <c r="I17" s="31">
        <v>6.7337948395217118E-2</v>
      </c>
      <c r="J17" s="45">
        <v>5.7031756318859365E-2</v>
      </c>
      <c r="K17" s="31">
        <v>4.7047371836469822E-2</v>
      </c>
      <c r="L17" s="26">
        <f>L13/L15</f>
        <v>4.0618955512572531E-2</v>
      </c>
      <c r="M17" s="26">
        <f t="shared" ref="M17:N17" si="8">M13/M15</f>
        <v>3.9047619047619046E-2</v>
      </c>
      <c r="N17" s="48">
        <f t="shared" si="8"/>
        <v>4.4321329639889197E-2</v>
      </c>
      <c r="O17" s="48">
        <f t="shared" ref="O17:P17" si="9">O13/O15</f>
        <v>4.2904290429042903E-2</v>
      </c>
      <c r="P17" s="48">
        <f t="shared" si="9"/>
        <v>4.7007299270072994E-2</v>
      </c>
      <c r="Q17" s="48">
        <f t="shared" ref="Q17:R17" si="10">Q13/Q15</f>
        <v>5.0073206442166909E-2</v>
      </c>
      <c r="R17" s="48">
        <f t="shared" si="10"/>
        <v>5.0659472422062347E-2</v>
      </c>
      <c r="S17" s="48">
        <f t="shared" ref="S17" si="11">S13/S15</f>
        <v>5.3794707763884848E-2</v>
      </c>
    </row>
    <row r="19" spans="1:19" x14ac:dyDescent="0.2">
      <c r="A19" s="38" t="s">
        <v>30</v>
      </c>
      <c r="B19" s="37"/>
      <c r="C19" s="37"/>
      <c r="D19" s="37"/>
      <c r="E19" s="69"/>
      <c r="F19" s="37"/>
      <c r="G19" s="37"/>
      <c r="H19" s="37"/>
      <c r="I19" s="37"/>
      <c r="J19" s="42"/>
      <c r="K19" s="37"/>
    </row>
    <row r="20" spans="1:19" x14ac:dyDescent="0.2">
      <c r="A20" s="37"/>
      <c r="B20" s="37"/>
      <c r="C20" s="37"/>
      <c r="D20" s="37"/>
      <c r="E20" s="69"/>
      <c r="F20" s="37"/>
      <c r="G20" s="37"/>
      <c r="H20" s="37"/>
      <c r="I20" s="37"/>
      <c r="J20" s="42"/>
      <c r="K20" s="37"/>
    </row>
    <row r="21" spans="1:19" ht="17" x14ac:dyDescent="0.2">
      <c r="A21" s="35"/>
      <c r="B21" s="35" t="s">
        <v>0</v>
      </c>
      <c r="C21" s="35" t="s">
        <v>1</v>
      </c>
      <c r="D21" s="35" t="s">
        <v>2</v>
      </c>
      <c r="E21" s="87" t="s">
        <v>3</v>
      </c>
      <c r="F21" s="35" t="s">
        <v>4</v>
      </c>
      <c r="G21" s="35" t="s">
        <v>5</v>
      </c>
      <c r="H21" s="35" t="s">
        <v>6</v>
      </c>
      <c r="I21" s="35" t="s">
        <v>7</v>
      </c>
      <c r="J21" s="87" t="s">
        <v>8</v>
      </c>
      <c r="K21" s="35" t="s">
        <v>9</v>
      </c>
      <c r="L21" s="35" t="s">
        <v>18</v>
      </c>
      <c r="M21" s="35" t="s">
        <v>19</v>
      </c>
      <c r="N21" s="87" t="s">
        <v>20</v>
      </c>
      <c r="O21" s="91" t="s">
        <v>22</v>
      </c>
      <c r="P21" s="35" t="s">
        <v>24</v>
      </c>
      <c r="Q21" s="35" t="s">
        <v>25</v>
      </c>
      <c r="R21" s="35" t="s">
        <v>26</v>
      </c>
      <c r="S21" s="35" t="s">
        <v>27</v>
      </c>
    </row>
    <row r="22" spans="1:19" ht="17" x14ac:dyDescent="0.2">
      <c r="A22" s="34" t="s">
        <v>10</v>
      </c>
      <c r="B22" s="33">
        <v>289</v>
      </c>
      <c r="C22" s="33">
        <v>288</v>
      </c>
      <c r="D22" s="33">
        <v>292</v>
      </c>
      <c r="E22" s="70">
        <v>300</v>
      </c>
      <c r="F22" s="33">
        <v>276</v>
      </c>
      <c r="G22" s="33">
        <v>265</v>
      </c>
      <c r="H22" s="33">
        <v>272</v>
      </c>
      <c r="I22" s="33">
        <v>280</v>
      </c>
      <c r="J22" s="43">
        <v>277</v>
      </c>
      <c r="K22" s="33">
        <v>267</v>
      </c>
      <c r="L22" s="25">
        <v>270</v>
      </c>
      <c r="M22" s="25">
        <v>282</v>
      </c>
      <c r="N22" s="51">
        <v>265</v>
      </c>
      <c r="O22" s="58">
        <v>270</v>
      </c>
      <c r="P22" s="58">
        <v>269</v>
      </c>
      <c r="Q22" s="58">
        <v>269</v>
      </c>
      <c r="R22" s="58">
        <v>281</v>
      </c>
      <c r="S22" s="95">
        <v>305</v>
      </c>
    </row>
    <row r="23" spans="1:19" ht="34" x14ac:dyDescent="0.2">
      <c r="A23" s="4" t="s">
        <v>15</v>
      </c>
      <c r="B23" s="6">
        <v>3.214285714285714E-2</v>
      </c>
      <c r="C23" s="6">
        <v>-3.4602076124567475E-3</v>
      </c>
      <c r="D23" s="6">
        <v>1.3888888888888888E-2</v>
      </c>
      <c r="E23" s="71">
        <v>2.7397260273972601E-2</v>
      </c>
      <c r="F23" s="6">
        <v>-0.08</v>
      </c>
      <c r="G23" s="6">
        <v>-3.9855072463768113E-2</v>
      </c>
      <c r="H23" s="6">
        <v>2.6415094339622643E-2</v>
      </c>
      <c r="I23" s="6">
        <v>2.9411764705882353E-2</v>
      </c>
      <c r="J23" s="44">
        <v>-1.0714285714285714E-2</v>
      </c>
      <c r="K23" s="6">
        <v>-3.6101083032490974E-2</v>
      </c>
      <c r="L23" s="5">
        <f>(L22-K22)/K22</f>
        <v>1.1235955056179775E-2</v>
      </c>
      <c r="M23" s="5">
        <f t="shared" ref="M23:S23" si="12">(M22-L22)/L22</f>
        <v>4.4444444444444446E-2</v>
      </c>
      <c r="N23" s="47">
        <f t="shared" si="12"/>
        <v>-6.0283687943262408E-2</v>
      </c>
      <c r="O23" s="47">
        <f t="shared" si="12"/>
        <v>1.8867924528301886E-2</v>
      </c>
      <c r="P23" s="47">
        <f t="shared" si="12"/>
        <v>-3.7037037037037038E-3</v>
      </c>
      <c r="Q23" s="47">
        <f t="shared" si="12"/>
        <v>0</v>
      </c>
      <c r="R23" s="47">
        <f t="shared" si="12"/>
        <v>4.4609665427509292E-2</v>
      </c>
      <c r="S23" s="47">
        <f t="shared" si="12"/>
        <v>8.5409252669039148E-2</v>
      </c>
    </row>
    <row r="24" spans="1:19" ht="34" x14ac:dyDescent="0.2">
      <c r="A24" s="34" t="s">
        <v>12</v>
      </c>
      <c r="B24" s="24">
        <v>6014</v>
      </c>
      <c r="C24" s="24">
        <v>5721</v>
      </c>
      <c r="D24" s="24">
        <v>5359</v>
      </c>
      <c r="E24" s="75">
        <v>5393</v>
      </c>
      <c r="F24" s="33">
        <v>5367</v>
      </c>
      <c r="G24" s="33">
        <v>5460</v>
      </c>
      <c r="H24" s="33">
        <v>5471</v>
      </c>
      <c r="I24" s="33">
        <v>5217</v>
      </c>
      <c r="J24" s="43">
        <v>5458</v>
      </c>
      <c r="K24" s="33">
        <v>5245</v>
      </c>
      <c r="L24" s="25">
        <v>5157</v>
      </c>
      <c r="M24" s="25">
        <v>4981</v>
      </c>
      <c r="N24" s="51">
        <v>4950</v>
      </c>
      <c r="O24" s="58">
        <v>4978</v>
      </c>
      <c r="P24" s="58">
        <v>4953</v>
      </c>
      <c r="Q24" s="58">
        <v>5016</v>
      </c>
      <c r="R24" s="58">
        <v>4924</v>
      </c>
      <c r="S24" s="58">
        <v>4454</v>
      </c>
    </row>
    <row r="25" spans="1:19" ht="51" x14ac:dyDescent="0.2">
      <c r="A25" s="4" t="s">
        <v>13</v>
      </c>
      <c r="B25" s="3">
        <v>-3.7760000000000002E-2</v>
      </c>
      <c r="C25" s="3">
        <v>-4.8719654140339207E-2</v>
      </c>
      <c r="D25" s="3">
        <v>-6.3275651109945819E-2</v>
      </c>
      <c r="E25" s="76">
        <v>6.3444672513528642E-3</v>
      </c>
      <c r="F25" s="6">
        <v>-4.8210643426664194E-3</v>
      </c>
      <c r="G25" s="6">
        <v>1.7328116266070431E-2</v>
      </c>
      <c r="H25" s="6">
        <v>2.0146520146520149E-3</v>
      </c>
      <c r="I25" s="6">
        <v>-4.6426613050630595E-2</v>
      </c>
      <c r="J25" s="44">
        <v>4.6195131301514279E-2</v>
      </c>
      <c r="K25" s="6">
        <v>-3.9025283986808358E-2</v>
      </c>
      <c r="L25" s="5">
        <f>(L24-K24)/K24</f>
        <v>-1.6777883698760723E-2</v>
      </c>
      <c r="M25" s="5">
        <f t="shared" ref="M25:S25" si="13">(M24-L24)/L24</f>
        <v>-3.4128369206903236E-2</v>
      </c>
      <c r="N25" s="47">
        <f t="shared" si="13"/>
        <v>-6.2236498695041158E-3</v>
      </c>
      <c r="O25" s="47">
        <f t="shared" si="13"/>
        <v>5.6565656565656566E-3</v>
      </c>
      <c r="P25" s="47">
        <f t="shared" si="13"/>
        <v>-5.0220972278023305E-3</v>
      </c>
      <c r="Q25" s="47">
        <f t="shared" si="13"/>
        <v>1.2719563900666263E-2</v>
      </c>
      <c r="R25" s="47">
        <f t="shared" si="13"/>
        <v>-1.8341307814992026E-2</v>
      </c>
      <c r="S25" s="47">
        <f t="shared" si="13"/>
        <v>-9.5450852965069055E-2</v>
      </c>
    </row>
    <row r="26" spans="1:19" ht="17" x14ac:dyDescent="0.2">
      <c r="A26" s="34" t="s">
        <v>14</v>
      </c>
      <c r="B26" s="23">
        <v>4.8054539408047887E-2</v>
      </c>
      <c r="C26" s="23">
        <v>5.0340849501835344E-2</v>
      </c>
      <c r="D26" s="23">
        <v>5.448777757044225E-2</v>
      </c>
      <c r="E26" s="77">
        <v>5.5627665492304842E-2</v>
      </c>
      <c r="F26" s="31">
        <v>5.1425377305757407E-2</v>
      </c>
      <c r="G26" s="31">
        <v>4.8534798534798536E-2</v>
      </c>
      <c r="H26" s="31">
        <v>4.9716687991226464E-2</v>
      </c>
      <c r="I26" s="31">
        <v>5.3670691968564312E-2</v>
      </c>
      <c r="J26" s="45">
        <v>5.0751190912422132E-2</v>
      </c>
      <c r="K26" s="26">
        <f>K22/K24</f>
        <v>5.0905624404194473E-2</v>
      </c>
      <c r="L26" s="26">
        <f>L22/L24</f>
        <v>5.2356020942408377E-2</v>
      </c>
      <c r="M26" s="26">
        <f t="shared" ref="M26:N26" si="14">M22/M24</f>
        <v>5.6615137522585825E-2</v>
      </c>
      <c r="N26" s="48">
        <f t="shared" si="14"/>
        <v>5.3535353535353533E-2</v>
      </c>
      <c r="O26" s="48">
        <f t="shared" ref="O26" si="15">O22/O24</f>
        <v>5.4238650060265167E-2</v>
      </c>
      <c r="P26" s="48">
        <f t="shared" ref="P26:Q26" si="16">P22/P24</f>
        <v>5.4310518877448012E-2</v>
      </c>
      <c r="Q26" s="48">
        <f t="shared" si="16"/>
        <v>5.3628389154704942E-2</v>
      </c>
      <c r="R26" s="48">
        <f t="shared" ref="R26:S26" si="17">R22/R24</f>
        <v>5.7067424857839152E-2</v>
      </c>
      <c r="S26" s="48">
        <f t="shared" si="17"/>
        <v>6.8477772788504712E-2</v>
      </c>
    </row>
    <row r="28" spans="1:19" x14ac:dyDescent="0.2">
      <c r="A28" s="38" t="s">
        <v>31</v>
      </c>
      <c r="B28" s="37"/>
      <c r="C28" s="37"/>
      <c r="D28" s="37"/>
      <c r="E28" s="69"/>
      <c r="F28" s="37"/>
      <c r="G28" s="37"/>
      <c r="H28" s="37"/>
      <c r="I28" s="37"/>
      <c r="J28" s="42"/>
      <c r="K28" s="37"/>
    </row>
    <row r="29" spans="1:19" x14ac:dyDescent="0.2">
      <c r="A29" s="37"/>
      <c r="B29" s="37"/>
      <c r="C29" s="37"/>
      <c r="D29" s="37"/>
      <c r="E29" s="69"/>
      <c r="F29" s="37"/>
      <c r="G29" s="37"/>
      <c r="H29" s="37"/>
      <c r="I29" s="37"/>
      <c r="J29" s="42"/>
      <c r="K29" s="37"/>
    </row>
    <row r="30" spans="1:19" ht="17" x14ac:dyDescent="0.2">
      <c r="A30" s="35"/>
      <c r="B30" s="35" t="s">
        <v>0</v>
      </c>
      <c r="C30" s="35" t="s">
        <v>1</v>
      </c>
      <c r="D30" s="35" t="s">
        <v>2</v>
      </c>
      <c r="E30" s="87" t="s">
        <v>3</v>
      </c>
      <c r="F30" s="35" t="s">
        <v>4</v>
      </c>
      <c r="G30" s="35" t="s">
        <v>5</v>
      </c>
      <c r="H30" s="35" t="s">
        <v>6</v>
      </c>
      <c r="I30" s="35" t="s">
        <v>7</v>
      </c>
      <c r="J30" s="87" t="s">
        <v>8</v>
      </c>
      <c r="K30" s="35" t="s">
        <v>9</v>
      </c>
      <c r="L30" s="35" t="s">
        <v>18</v>
      </c>
      <c r="M30" s="35" t="s">
        <v>19</v>
      </c>
      <c r="N30" s="87" t="s">
        <v>20</v>
      </c>
      <c r="O30" s="91" t="s">
        <v>22</v>
      </c>
      <c r="P30" s="35" t="s">
        <v>24</v>
      </c>
      <c r="Q30" s="35" t="s">
        <v>25</v>
      </c>
      <c r="R30" s="35" t="s">
        <v>26</v>
      </c>
      <c r="S30" s="35" t="s">
        <v>27</v>
      </c>
    </row>
    <row r="31" spans="1:19" ht="17" x14ac:dyDescent="0.2">
      <c r="A31" s="34" t="s">
        <v>10</v>
      </c>
      <c r="B31" s="24">
        <v>155</v>
      </c>
      <c r="C31" s="24">
        <v>140</v>
      </c>
      <c r="D31" s="24">
        <v>173</v>
      </c>
      <c r="E31" s="75">
        <v>170</v>
      </c>
      <c r="F31" s="33">
        <v>171</v>
      </c>
      <c r="G31" s="33">
        <v>180</v>
      </c>
      <c r="H31" s="33">
        <v>178</v>
      </c>
      <c r="I31" s="33">
        <v>172</v>
      </c>
      <c r="J31" s="43">
        <v>171</v>
      </c>
      <c r="K31" s="33">
        <v>202</v>
      </c>
      <c r="L31" s="33">
        <v>212</v>
      </c>
      <c r="M31" s="33">
        <v>265</v>
      </c>
      <c r="N31" s="43">
        <v>266</v>
      </c>
      <c r="O31" s="58">
        <v>352</v>
      </c>
      <c r="P31" s="58">
        <v>390</v>
      </c>
      <c r="Q31" s="58">
        <v>406</v>
      </c>
      <c r="R31" s="58">
        <v>400</v>
      </c>
      <c r="S31" s="95">
        <v>364</v>
      </c>
    </row>
    <row r="32" spans="1:19" ht="34" x14ac:dyDescent="0.2">
      <c r="A32" s="4" t="s">
        <v>15</v>
      </c>
      <c r="B32" s="3">
        <v>0.27049180327868855</v>
      </c>
      <c r="C32" s="3">
        <v>-9.6774193548387094E-2</v>
      </c>
      <c r="D32" s="3">
        <v>0.23571428571428571</v>
      </c>
      <c r="E32" s="76">
        <v>-1.7341040462427744E-2</v>
      </c>
      <c r="F32" s="6">
        <v>5.8823529411764705E-3</v>
      </c>
      <c r="G32" s="6">
        <v>5.2631578947368418E-2</v>
      </c>
      <c r="H32" s="6">
        <v>-1.1111111111111112E-2</v>
      </c>
      <c r="I32" s="6">
        <v>-3.3707865168539325E-2</v>
      </c>
      <c r="J32" s="44">
        <v>-5.8139534883720929E-3</v>
      </c>
      <c r="K32" s="6">
        <v>0.18128654970760233</v>
      </c>
      <c r="L32" s="5">
        <f>(L31-K31)/K31</f>
        <v>4.9504950495049507E-2</v>
      </c>
      <c r="M32" s="5">
        <f t="shared" ref="M32:S32" si="18">(M31-L31)/L31</f>
        <v>0.25</v>
      </c>
      <c r="N32" s="47">
        <f t="shared" si="18"/>
        <v>3.7735849056603774E-3</v>
      </c>
      <c r="O32" s="47">
        <f t="shared" si="18"/>
        <v>0.32330827067669171</v>
      </c>
      <c r="P32" s="47">
        <f t="shared" si="18"/>
        <v>0.10795454545454546</v>
      </c>
      <c r="Q32" s="47">
        <f t="shared" si="18"/>
        <v>4.1025641025641026E-2</v>
      </c>
      <c r="R32" s="47">
        <f t="shared" si="18"/>
        <v>-1.4778325123152709E-2</v>
      </c>
      <c r="S32" s="47">
        <f t="shared" si="18"/>
        <v>-0.09</v>
      </c>
    </row>
    <row r="33" spans="1:19" ht="34" x14ac:dyDescent="0.2">
      <c r="A33" s="34" t="s">
        <v>12</v>
      </c>
      <c r="B33" s="24">
        <v>4776</v>
      </c>
      <c r="C33" s="24">
        <v>4710</v>
      </c>
      <c r="D33" s="24">
        <v>4546</v>
      </c>
      <c r="E33" s="75">
        <v>4431</v>
      </c>
      <c r="F33" s="33">
        <v>4279</v>
      </c>
      <c r="G33" s="33">
        <v>4112</v>
      </c>
      <c r="H33" s="33">
        <v>4045</v>
      </c>
      <c r="I33" s="33">
        <v>3968</v>
      </c>
      <c r="J33" s="43">
        <v>3870</v>
      </c>
      <c r="K33" s="33">
        <v>3739</v>
      </c>
      <c r="L33" s="33">
        <v>3661</v>
      </c>
      <c r="M33" s="33">
        <v>3657</v>
      </c>
      <c r="N33" s="43">
        <v>3774</v>
      </c>
      <c r="O33" s="58">
        <v>3826</v>
      </c>
      <c r="P33" s="58">
        <v>3942</v>
      </c>
      <c r="Q33" s="58">
        <v>3983</v>
      </c>
      <c r="R33" s="58">
        <v>3894</v>
      </c>
      <c r="S33" s="58">
        <v>4080</v>
      </c>
    </row>
    <row r="34" spans="1:19" ht="51" x14ac:dyDescent="0.2">
      <c r="A34" s="4" t="s">
        <v>13</v>
      </c>
      <c r="B34" s="3">
        <v>-3.5541195476575124E-2</v>
      </c>
      <c r="C34" s="3">
        <v>-1.3819095477386936E-2</v>
      </c>
      <c r="D34" s="3">
        <v>-3.4819532908704882E-2</v>
      </c>
      <c r="E34" s="76">
        <v>-2.5296964364276288E-2</v>
      </c>
      <c r="F34" s="6">
        <v>-3.4303768900925298E-2</v>
      </c>
      <c r="G34" s="6">
        <v>-3.9027810236036457E-2</v>
      </c>
      <c r="H34" s="6">
        <v>-1.6293774319066149E-2</v>
      </c>
      <c r="I34" s="6">
        <v>-1.903584672435105E-2</v>
      </c>
      <c r="J34" s="44">
        <v>-2.4697580645161289E-2</v>
      </c>
      <c r="K34" s="6">
        <v>-3.3850129198966405E-2</v>
      </c>
      <c r="L34" s="5">
        <f>(L33-K33)/K33</f>
        <v>-2.0861192832308105E-2</v>
      </c>
      <c r="M34" s="5">
        <f t="shared" ref="M34:S34" si="19">(M33-L33)/L33</f>
        <v>-1.0925976509150504E-3</v>
      </c>
      <c r="N34" s="47">
        <f t="shared" si="19"/>
        <v>3.1993437243642328E-2</v>
      </c>
      <c r="O34" s="47">
        <f t="shared" si="19"/>
        <v>1.377848436671966E-2</v>
      </c>
      <c r="P34" s="47">
        <f t="shared" si="19"/>
        <v>3.0318870883429168E-2</v>
      </c>
      <c r="Q34" s="47">
        <f t="shared" si="19"/>
        <v>1.0400811770674784E-2</v>
      </c>
      <c r="R34" s="47">
        <f t="shared" si="19"/>
        <v>-2.2344966105950288E-2</v>
      </c>
      <c r="S34" s="47">
        <f t="shared" si="19"/>
        <v>4.7765793528505393E-2</v>
      </c>
    </row>
    <row r="35" spans="1:19" ht="17" x14ac:dyDescent="0.2">
      <c r="A35" s="34" t="s">
        <v>14</v>
      </c>
      <c r="B35" s="23">
        <v>3.2453936348408707E-2</v>
      </c>
      <c r="C35" s="23">
        <v>2.9723991507430998E-2</v>
      </c>
      <c r="D35" s="23">
        <v>3.8055433347998241E-2</v>
      </c>
      <c r="E35" s="77">
        <v>3.8366057323403292E-2</v>
      </c>
      <c r="F35" s="31">
        <v>3.9962608086001404E-2</v>
      </c>
      <c r="G35" s="31">
        <v>4.3774319066147857E-2</v>
      </c>
      <c r="H35" s="31">
        <v>4.4004944375772556E-2</v>
      </c>
      <c r="I35" s="31">
        <v>4.334677419354839E-2</v>
      </c>
      <c r="J35" s="45">
        <v>4.4186046511627906E-2</v>
      </c>
      <c r="K35" s="26">
        <f>K31/K33</f>
        <v>5.4025140411874832E-2</v>
      </c>
      <c r="L35" s="26">
        <f>L31/L33</f>
        <v>5.7907675498497679E-2</v>
      </c>
      <c r="M35" s="26">
        <f t="shared" ref="M35:N35" si="20">M31/M33</f>
        <v>7.2463768115942032E-2</v>
      </c>
      <c r="N35" s="48">
        <f t="shared" si="20"/>
        <v>7.0482246952835184E-2</v>
      </c>
      <c r="O35" s="48">
        <f t="shared" ref="O35:P35" si="21">O31/O33</f>
        <v>9.2002090956612645E-2</v>
      </c>
      <c r="P35" s="48">
        <f t="shared" si="21"/>
        <v>9.8934550989345504E-2</v>
      </c>
      <c r="Q35" s="48">
        <f t="shared" ref="Q35:R35" si="22">Q31/Q33</f>
        <v>0.10193321616871705</v>
      </c>
      <c r="R35" s="48">
        <f t="shared" si="22"/>
        <v>0.1027221366204417</v>
      </c>
      <c r="S35" s="48">
        <f t="shared" ref="S35" si="23">S31/S33</f>
        <v>8.9215686274509806E-2</v>
      </c>
    </row>
    <row r="37" spans="1:19" x14ac:dyDescent="0.2">
      <c r="A37" s="22" t="s">
        <v>32</v>
      </c>
      <c r="B37" s="22"/>
      <c r="C37" s="22"/>
      <c r="D37" s="22"/>
      <c r="E37" s="78"/>
      <c r="F37" s="21"/>
      <c r="G37" s="21"/>
      <c r="H37" s="21"/>
      <c r="I37" s="21"/>
      <c r="J37" s="50"/>
      <c r="K37" s="21"/>
    </row>
    <row r="38" spans="1:19" x14ac:dyDescent="0.2">
      <c r="A38" s="21"/>
      <c r="B38" s="21"/>
      <c r="C38" s="21"/>
      <c r="D38" s="21"/>
      <c r="E38" s="79"/>
      <c r="F38" s="21"/>
      <c r="G38" s="21"/>
      <c r="H38" s="21"/>
      <c r="I38" s="21"/>
      <c r="J38" s="50"/>
      <c r="K38" s="21"/>
    </row>
    <row r="39" spans="1:19" ht="17" x14ac:dyDescent="0.2">
      <c r="A39" s="20"/>
      <c r="B39" s="35" t="s">
        <v>0</v>
      </c>
      <c r="C39" s="35" t="s">
        <v>1</v>
      </c>
      <c r="D39" s="35" t="s">
        <v>2</v>
      </c>
      <c r="E39" s="87" t="s">
        <v>3</v>
      </c>
      <c r="F39" s="35" t="s">
        <v>4</v>
      </c>
      <c r="G39" s="35" t="s">
        <v>5</v>
      </c>
      <c r="H39" s="35" t="s">
        <v>6</v>
      </c>
      <c r="I39" s="35" t="s">
        <v>7</v>
      </c>
      <c r="J39" s="87" t="s">
        <v>8</v>
      </c>
      <c r="K39" s="35" t="s">
        <v>9</v>
      </c>
      <c r="L39" s="35" t="s">
        <v>18</v>
      </c>
      <c r="M39" s="35" t="s">
        <v>19</v>
      </c>
      <c r="N39" s="87" t="s">
        <v>20</v>
      </c>
      <c r="O39" s="91" t="s">
        <v>22</v>
      </c>
      <c r="P39" s="35" t="s">
        <v>24</v>
      </c>
      <c r="Q39" s="35" t="s">
        <v>25</v>
      </c>
      <c r="R39" s="35" t="s">
        <v>26</v>
      </c>
      <c r="S39" s="35" t="s">
        <v>27</v>
      </c>
    </row>
    <row r="40" spans="1:19" ht="17" x14ac:dyDescent="0.2">
      <c r="A40" s="34" t="s">
        <v>10</v>
      </c>
      <c r="B40" s="33">
        <v>825</v>
      </c>
      <c r="C40" s="33">
        <v>855</v>
      </c>
      <c r="D40" s="33">
        <v>871</v>
      </c>
      <c r="E40" s="70">
        <v>888</v>
      </c>
      <c r="F40" s="33">
        <v>914</v>
      </c>
      <c r="G40" s="33">
        <v>953</v>
      </c>
      <c r="H40" s="33">
        <v>969</v>
      </c>
      <c r="I40" s="33">
        <v>1012</v>
      </c>
      <c r="J40" s="43">
        <v>1042</v>
      </c>
      <c r="K40" s="33">
        <v>1055</v>
      </c>
      <c r="L40" s="33">
        <v>1069</v>
      </c>
      <c r="M40" s="33">
        <v>1112</v>
      </c>
      <c r="N40" s="43">
        <v>1144</v>
      </c>
      <c r="O40" s="58">
        <v>1182</v>
      </c>
      <c r="P40" s="58">
        <v>1190</v>
      </c>
      <c r="Q40" s="58">
        <v>1171</v>
      </c>
      <c r="R40" s="58">
        <v>1150</v>
      </c>
      <c r="S40" s="95">
        <v>1134</v>
      </c>
    </row>
    <row r="41" spans="1:19" ht="34" x14ac:dyDescent="0.2">
      <c r="A41" s="4" t="s">
        <v>15</v>
      </c>
      <c r="B41" s="6">
        <v>0.11940298507462686</v>
      </c>
      <c r="C41" s="6">
        <v>3.6363636363636362E-2</v>
      </c>
      <c r="D41" s="6">
        <v>1.8713450292397661E-2</v>
      </c>
      <c r="E41" s="71">
        <v>1.9517795637198621E-2</v>
      </c>
      <c r="F41" s="6">
        <v>2.9279279279279279E-2</v>
      </c>
      <c r="G41" s="6">
        <v>4.2669584245076587E-2</v>
      </c>
      <c r="H41" s="6">
        <v>1.6789087093389297E-2</v>
      </c>
      <c r="I41" s="6">
        <v>4.4375644994840042E-2</v>
      </c>
      <c r="J41" s="44">
        <v>2.9644268774703556E-2</v>
      </c>
      <c r="K41" s="6">
        <v>1.2476007677543186E-2</v>
      </c>
      <c r="L41" s="5">
        <f>(L40-K40)/K40</f>
        <v>1.3270142180094787E-2</v>
      </c>
      <c r="M41" s="5">
        <f t="shared" ref="M41:S41" si="24">(M40-L40)/L40</f>
        <v>4.0224508886810104E-2</v>
      </c>
      <c r="N41" s="47">
        <f t="shared" si="24"/>
        <v>2.8776978417266189E-2</v>
      </c>
      <c r="O41" s="47">
        <f t="shared" si="24"/>
        <v>3.3216783216783216E-2</v>
      </c>
      <c r="P41" s="47">
        <f t="shared" si="24"/>
        <v>6.7681895093062603E-3</v>
      </c>
      <c r="Q41" s="47">
        <f t="shared" si="24"/>
        <v>-1.5966386554621848E-2</v>
      </c>
      <c r="R41" s="47">
        <f t="shared" si="24"/>
        <v>-1.7933390264730998E-2</v>
      </c>
      <c r="S41" s="47">
        <f t="shared" si="24"/>
        <v>-1.391304347826087E-2</v>
      </c>
    </row>
    <row r="42" spans="1:19" ht="34" x14ac:dyDescent="0.2">
      <c r="A42" s="19" t="s">
        <v>12</v>
      </c>
      <c r="B42" s="18">
        <v>9622</v>
      </c>
      <c r="C42" s="18">
        <v>9462</v>
      </c>
      <c r="D42" s="18">
        <v>9250</v>
      </c>
      <c r="E42" s="80">
        <v>9227</v>
      </c>
      <c r="F42" s="17">
        <v>9047</v>
      </c>
      <c r="G42" s="17">
        <v>8752</v>
      </c>
      <c r="H42" s="17">
        <v>8762</v>
      </c>
      <c r="I42" s="17">
        <v>8497</v>
      </c>
      <c r="J42" s="51">
        <v>8248</v>
      </c>
      <c r="K42" s="17">
        <v>8127</v>
      </c>
      <c r="L42" s="17">
        <v>8246</v>
      </c>
      <c r="M42" s="17">
        <v>8359</v>
      </c>
      <c r="N42" s="46">
        <v>8489</v>
      </c>
      <c r="O42" s="58">
        <v>8619</v>
      </c>
      <c r="P42" s="58">
        <v>8654</v>
      </c>
      <c r="Q42" s="58">
        <v>8794</v>
      </c>
      <c r="R42" s="58">
        <v>8547</v>
      </c>
      <c r="S42" s="58">
        <v>8598</v>
      </c>
    </row>
    <row r="43" spans="1:19" ht="51" x14ac:dyDescent="0.2">
      <c r="A43" s="9" t="s">
        <v>13</v>
      </c>
      <c r="B43" s="8">
        <v>-7.1200082550820351E-3</v>
      </c>
      <c r="C43" s="8">
        <v>-1.6628559551028894E-2</v>
      </c>
      <c r="D43" s="8">
        <v>-2.2405411118156839E-2</v>
      </c>
      <c r="E43" s="81">
        <v>-2.4864864864864865E-3</v>
      </c>
      <c r="F43" s="7">
        <v>-1.9507965752682346E-2</v>
      </c>
      <c r="G43" s="6">
        <v>-3.2607494196971371E-2</v>
      </c>
      <c r="H43" s="6">
        <v>1.1425959780621572E-3</v>
      </c>
      <c r="I43" s="6">
        <v>-3.0244236475690481E-2</v>
      </c>
      <c r="J43" s="44">
        <v>-2.9304460397787453E-2</v>
      </c>
      <c r="K43" s="6">
        <v>-1.4670223084384093E-2</v>
      </c>
      <c r="L43" s="5">
        <f>(L42-K42)/K42</f>
        <v>1.4642549526270457E-2</v>
      </c>
      <c r="M43" s="5">
        <f t="shared" ref="M43:S43" si="25">(M42-L42)/L42</f>
        <v>1.370361387339316E-2</v>
      </c>
      <c r="N43" s="47">
        <f t="shared" si="25"/>
        <v>1.5552099533437015E-2</v>
      </c>
      <c r="O43" s="47">
        <f t="shared" si="25"/>
        <v>1.5313935681470138E-2</v>
      </c>
      <c r="P43" s="47">
        <f t="shared" si="25"/>
        <v>4.0607959159995356E-3</v>
      </c>
      <c r="Q43" s="47">
        <f t="shared" si="25"/>
        <v>1.6177490177952392E-2</v>
      </c>
      <c r="R43" s="47">
        <f t="shared" si="25"/>
        <v>-2.8087332272003638E-2</v>
      </c>
      <c r="S43" s="47">
        <f t="shared" si="25"/>
        <v>5.9670059670059667E-3</v>
      </c>
    </row>
    <row r="44" spans="1:19" ht="17" x14ac:dyDescent="0.2">
      <c r="A44" s="19" t="s">
        <v>14</v>
      </c>
      <c r="B44" s="16">
        <v>8.5741010184992722E-2</v>
      </c>
      <c r="C44" s="16">
        <v>9.036144578313253E-2</v>
      </c>
      <c r="D44" s="16">
        <v>9.4162162162162166E-2</v>
      </c>
      <c r="E44" s="82">
        <v>9.6239297713232905E-2</v>
      </c>
      <c r="F44" s="31">
        <v>0.10102796507129436</v>
      </c>
      <c r="G44" s="31">
        <v>0.10888939670932359</v>
      </c>
      <c r="H44" s="31">
        <v>0.11059118922620406</v>
      </c>
      <c r="I44" s="31">
        <v>0.11910085912675061</v>
      </c>
      <c r="J44" s="45">
        <v>0.12633365664403493</v>
      </c>
      <c r="K44" s="31">
        <v>0.12981419958164145</v>
      </c>
      <c r="L44" s="26">
        <f>L40/L42</f>
        <v>0.12963861266068397</v>
      </c>
      <c r="M44" s="26">
        <f t="shared" ref="M44:N44" si="26">M40/M42</f>
        <v>0.13303026677832278</v>
      </c>
      <c r="N44" s="48">
        <f t="shared" si="26"/>
        <v>0.13476263399693722</v>
      </c>
      <c r="O44" s="48">
        <f t="shared" ref="O44:P44" si="27">O40/O42</f>
        <v>0.13713887922032719</v>
      </c>
      <c r="P44" s="48">
        <f t="shared" si="27"/>
        <v>0.13750866651259533</v>
      </c>
      <c r="Q44" s="48">
        <f t="shared" ref="Q44:R44" si="28">Q40/Q42</f>
        <v>0.13315897202638163</v>
      </c>
      <c r="R44" s="48">
        <f t="shared" si="28"/>
        <v>0.13455013455013454</v>
      </c>
      <c r="S44" s="48">
        <f t="shared" ref="S44" si="29">S40/S42</f>
        <v>0.13189113747383113</v>
      </c>
    </row>
    <row r="46" spans="1:19" x14ac:dyDescent="0.2">
      <c r="A46" s="22" t="s">
        <v>33</v>
      </c>
      <c r="B46" s="22"/>
      <c r="C46" s="22"/>
      <c r="D46" s="22"/>
      <c r="E46" s="78"/>
      <c r="F46" s="21"/>
      <c r="G46" s="21"/>
      <c r="H46" s="21"/>
      <c r="I46" s="21"/>
      <c r="J46" s="50"/>
      <c r="K46" s="21"/>
    </row>
    <row r="47" spans="1:19" x14ac:dyDescent="0.2">
      <c r="A47" s="21"/>
      <c r="B47" s="21"/>
      <c r="C47" s="21"/>
      <c r="D47" s="21"/>
      <c r="E47" s="79"/>
      <c r="F47" s="21"/>
      <c r="G47" s="21"/>
      <c r="H47" s="21"/>
      <c r="I47" s="21"/>
      <c r="J47" s="50"/>
      <c r="K47" s="21"/>
    </row>
    <row r="48" spans="1:19" ht="17" x14ac:dyDescent="0.2">
      <c r="A48" s="20"/>
      <c r="B48" s="35" t="s">
        <v>0</v>
      </c>
      <c r="C48" s="35" t="s">
        <v>1</v>
      </c>
      <c r="D48" s="35" t="s">
        <v>2</v>
      </c>
      <c r="E48" s="87" t="s">
        <v>3</v>
      </c>
      <c r="F48" s="35" t="s">
        <v>4</v>
      </c>
      <c r="G48" s="35" t="s">
        <v>5</v>
      </c>
      <c r="H48" s="35" t="s">
        <v>6</v>
      </c>
      <c r="I48" s="35" t="s">
        <v>7</v>
      </c>
      <c r="J48" s="87" t="s">
        <v>8</v>
      </c>
      <c r="K48" s="87" t="s">
        <v>9</v>
      </c>
      <c r="L48" s="35" t="s">
        <v>18</v>
      </c>
      <c r="M48" s="35" t="s">
        <v>19</v>
      </c>
      <c r="N48" s="87" t="s">
        <v>20</v>
      </c>
      <c r="O48" s="91" t="s">
        <v>22</v>
      </c>
      <c r="P48" s="92" t="s">
        <v>24</v>
      </c>
      <c r="Q48" s="92" t="s">
        <v>25</v>
      </c>
      <c r="R48" s="92" t="s">
        <v>26</v>
      </c>
      <c r="S48" s="92" t="s">
        <v>27</v>
      </c>
    </row>
    <row r="49" spans="1:19" ht="17" x14ac:dyDescent="0.2">
      <c r="A49" s="19" t="s">
        <v>10</v>
      </c>
      <c r="B49" s="18">
        <v>1590</v>
      </c>
      <c r="C49" s="18">
        <v>1614</v>
      </c>
      <c r="D49" s="18">
        <v>1662</v>
      </c>
      <c r="E49" s="80">
        <v>1757</v>
      </c>
      <c r="F49" s="17">
        <v>1801</v>
      </c>
      <c r="G49" s="17">
        <v>1859</v>
      </c>
      <c r="H49" s="17">
        <v>1969</v>
      </c>
      <c r="I49" s="17">
        <v>2037</v>
      </c>
      <c r="J49" s="51">
        <v>2157</v>
      </c>
      <c r="K49" s="17">
        <v>2191</v>
      </c>
      <c r="L49" s="33">
        <v>2281</v>
      </c>
      <c r="M49" s="33">
        <v>2351</v>
      </c>
      <c r="N49" s="43">
        <v>2352</v>
      </c>
      <c r="O49" s="58">
        <v>2572</v>
      </c>
      <c r="P49" s="58">
        <v>2635</v>
      </c>
      <c r="Q49" s="58">
        <v>2735</v>
      </c>
      <c r="R49" s="58">
        <v>2718</v>
      </c>
      <c r="S49" s="95">
        <v>2736</v>
      </c>
    </row>
    <row r="50" spans="1:19" ht="34" x14ac:dyDescent="0.2">
      <c r="A50" s="9" t="s">
        <v>15</v>
      </c>
      <c r="B50" s="8">
        <v>5.647840531561462E-2</v>
      </c>
      <c r="C50" s="8">
        <v>1.509433962264151E-2</v>
      </c>
      <c r="D50" s="8">
        <v>2.9739776951672861E-2</v>
      </c>
      <c r="E50" s="81">
        <v>5.7160048134777375E-2</v>
      </c>
      <c r="F50" s="7">
        <v>2.5042686397268071E-2</v>
      </c>
      <c r="G50" s="6">
        <v>3.2204330927262631E-2</v>
      </c>
      <c r="H50" s="6">
        <v>5.9171597633136092E-2</v>
      </c>
      <c r="I50" s="6">
        <v>3.4535297105129509E-2</v>
      </c>
      <c r="J50" s="44">
        <v>5.8910162002945507E-2</v>
      </c>
      <c r="K50" s="6">
        <v>1.5762633286972649E-2</v>
      </c>
      <c r="L50" s="5">
        <f>(L49-K49)/K49</f>
        <v>4.1077133728890915E-2</v>
      </c>
      <c r="M50" s="5">
        <f t="shared" ref="M50:S50" si="30">(M49-L49)/L49</f>
        <v>3.0688294607628234E-2</v>
      </c>
      <c r="N50" s="47">
        <f t="shared" si="30"/>
        <v>4.253509145044662E-4</v>
      </c>
      <c r="O50" s="47">
        <f t="shared" si="30"/>
        <v>9.3537414965986401E-2</v>
      </c>
      <c r="P50" s="47">
        <f t="shared" si="30"/>
        <v>2.4494556765163298E-2</v>
      </c>
      <c r="Q50" s="47">
        <f t="shared" si="30"/>
        <v>3.7950664136622389E-2</v>
      </c>
      <c r="R50" s="47">
        <f t="shared" si="30"/>
        <v>-6.2157221206581353E-3</v>
      </c>
      <c r="S50" s="47">
        <f t="shared" si="30"/>
        <v>6.6225165562913907E-3</v>
      </c>
    </row>
    <row r="51" spans="1:19" ht="34" x14ac:dyDescent="0.2">
      <c r="A51" s="19" t="s">
        <v>12</v>
      </c>
      <c r="B51" s="18">
        <v>22236</v>
      </c>
      <c r="C51" s="18">
        <v>22099</v>
      </c>
      <c r="D51" s="18">
        <v>21889</v>
      </c>
      <c r="E51" s="80">
        <v>21665</v>
      </c>
      <c r="F51" s="17">
        <v>21737</v>
      </c>
      <c r="G51" s="17">
        <v>21822</v>
      </c>
      <c r="H51" s="17">
        <v>21778</v>
      </c>
      <c r="I51" s="17">
        <v>21561</v>
      </c>
      <c r="J51" s="51">
        <v>21328</v>
      </c>
      <c r="K51" s="17">
        <v>21293</v>
      </c>
      <c r="L51" s="17">
        <v>21327</v>
      </c>
      <c r="M51" s="17">
        <v>21582</v>
      </c>
      <c r="N51" s="63">
        <v>22092</v>
      </c>
      <c r="O51" s="58">
        <v>22375</v>
      </c>
      <c r="P51" s="58">
        <v>22735</v>
      </c>
      <c r="Q51" s="58">
        <v>23209</v>
      </c>
      <c r="R51" s="58">
        <v>23357</v>
      </c>
      <c r="S51" s="58">
        <v>23609</v>
      </c>
    </row>
    <row r="52" spans="1:19" ht="51" x14ac:dyDescent="0.2">
      <c r="A52" s="9" t="s">
        <v>13</v>
      </c>
      <c r="B52" s="8">
        <v>-7.2771105852939867E-3</v>
      </c>
      <c r="C52" s="8">
        <v>-6.1611800683576187E-3</v>
      </c>
      <c r="D52" s="8">
        <v>-9.5026924295216978E-3</v>
      </c>
      <c r="E52" s="81">
        <v>-1.0233450591621363E-2</v>
      </c>
      <c r="F52" s="7">
        <v>3.323332564043388E-3</v>
      </c>
      <c r="G52" s="6">
        <v>3.91038321755532E-3</v>
      </c>
      <c r="H52" s="6">
        <v>-2.0163138117496103E-3</v>
      </c>
      <c r="I52" s="6">
        <v>-9.9641840389383778E-3</v>
      </c>
      <c r="J52" s="44">
        <v>-1.0806548861370066E-2</v>
      </c>
      <c r="K52" s="6">
        <v>-1.6410352588147037E-3</v>
      </c>
      <c r="L52" s="5">
        <f>(L51-K51)/K51</f>
        <v>1.5967688911848964E-3</v>
      </c>
      <c r="M52" s="5">
        <f t="shared" ref="M52:S52" si="31">(M51-L51)/L51</f>
        <v>1.1956674637783092E-2</v>
      </c>
      <c r="N52" s="47">
        <f t="shared" si="31"/>
        <v>2.363080344731721E-2</v>
      </c>
      <c r="O52" s="47">
        <f t="shared" si="31"/>
        <v>1.2810066992576499E-2</v>
      </c>
      <c r="P52" s="47">
        <f t="shared" si="31"/>
        <v>1.6089385474860336E-2</v>
      </c>
      <c r="Q52" s="47">
        <f t="shared" si="31"/>
        <v>2.0848911370134154E-2</v>
      </c>
      <c r="R52" s="47">
        <f t="shared" si="31"/>
        <v>6.3768365720194755E-3</v>
      </c>
      <c r="S52" s="47">
        <f t="shared" si="31"/>
        <v>1.0789056813803143E-2</v>
      </c>
    </row>
    <row r="53" spans="1:19" ht="17" x14ac:dyDescent="0.2">
      <c r="A53" s="19" t="s">
        <v>14</v>
      </c>
      <c r="B53" s="16">
        <v>7.1505666486778197E-2</v>
      </c>
      <c r="C53" s="16">
        <v>7.3034978958323907E-2</v>
      </c>
      <c r="D53" s="16">
        <v>7.5928548586047792E-2</v>
      </c>
      <c r="E53" s="82">
        <v>8.1098546042003228E-2</v>
      </c>
      <c r="F53" s="31">
        <v>8.2854119703730966E-2</v>
      </c>
      <c r="G53" s="31">
        <v>8.5189258546421037E-2</v>
      </c>
      <c r="H53" s="31">
        <v>9.0412342731196624E-2</v>
      </c>
      <c r="I53" s="31">
        <v>9.4476137470432722E-2</v>
      </c>
      <c r="J53" s="45">
        <v>0.10113465866466617</v>
      </c>
      <c r="K53" s="31">
        <v>0.10289766589959141</v>
      </c>
      <c r="L53" s="26">
        <f>L49/L51+G55</f>
        <v>0.10695362685797347</v>
      </c>
      <c r="M53" s="26">
        <f t="shared" ref="M53:N53" si="32">M49/M51</f>
        <v>0.1089333704012603</v>
      </c>
      <c r="N53" s="48">
        <f t="shared" si="32"/>
        <v>0.10646387832699619</v>
      </c>
      <c r="O53" s="48">
        <f t="shared" ref="O53:P53" si="33">O49/O51</f>
        <v>0.11494972067039107</v>
      </c>
      <c r="P53" s="48">
        <f t="shared" si="33"/>
        <v>0.11590059379810864</v>
      </c>
      <c r="Q53" s="48">
        <f t="shared" ref="Q53:R53" si="34">Q49/Q51</f>
        <v>0.11784221638157612</v>
      </c>
      <c r="R53" s="48">
        <f t="shared" si="34"/>
        <v>0.1163676842060196</v>
      </c>
      <c r="S53" s="48">
        <f t="shared" ref="S53" si="35">S49/S51</f>
        <v>0.11588800881019951</v>
      </c>
    </row>
    <row r="55" spans="1:19" x14ac:dyDescent="0.2">
      <c r="A55" s="22" t="s">
        <v>34</v>
      </c>
      <c r="B55" s="22"/>
      <c r="C55" s="22"/>
      <c r="D55" s="22"/>
      <c r="E55" s="78"/>
      <c r="F55" s="21"/>
      <c r="G55" s="21"/>
      <c r="H55" s="21"/>
      <c r="I55" s="21"/>
      <c r="J55" s="50"/>
      <c r="K55" s="21"/>
    </row>
    <row r="56" spans="1:19" x14ac:dyDescent="0.2">
      <c r="A56" s="21"/>
      <c r="B56" s="21"/>
      <c r="C56" s="21"/>
      <c r="D56" s="21"/>
      <c r="E56" s="79"/>
      <c r="F56" s="21"/>
      <c r="G56" s="21"/>
      <c r="H56" s="21"/>
      <c r="I56" s="21"/>
      <c r="J56" s="50"/>
      <c r="K56" s="21"/>
    </row>
    <row r="57" spans="1:19" ht="17" x14ac:dyDescent="0.2">
      <c r="A57" s="20"/>
      <c r="B57" s="35" t="s">
        <v>0</v>
      </c>
      <c r="C57" s="35" t="s">
        <v>1</v>
      </c>
      <c r="D57" s="35" t="s">
        <v>2</v>
      </c>
      <c r="E57" s="87" t="s">
        <v>3</v>
      </c>
      <c r="F57" s="35" t="s">
        <v>4</v>
      </c>
      <c r="G57" s="35" t="s">
        <v>5</v>
      </c>
      <c r="H57" s="35" t="s">
        <v>6</v>
      </c>
      <c r="I57" s="35" t="s">
        <v>7</v>
      </c>
      <c r="J57" s="87" t="s">
        <v>8</v>
      </c>
      <c r="K57" s="35" t="s">
        <v>9</v>
      </c>
      <c r="L57" s="35" t="s">
        <v>18</v>
      </c>
      <c r="M57" s="35" t="s">
        <v>19</v>
      </c>
      <c r="N57" s="87" t="s">
        <v>20</v>
      </c>
      <c r="O57" s="91" t="s">
        <v>22</v>
      </c>
      <c r="P57" s="35" t="s">
        <v>24</v>
      </c>
      <c r="Q57" s="35" t="s">
        <v>25</v>
      </c>
      <c r="R57" s="35" t="s">
        <v>26</v>
      </c>
      <c r="S57" s="35" t="s">
        <v>27</v>
      </c>
    </row>
    <row r="58" spans="1:19" ht="17" x14ac:dyDescent="0.2">
      <c r="A58" s="19" t="s">
        <v>10</v>
      </c>
      <c r="B58" s="18">
        <v>332</v>
      </c>
      <c r="C58" s="18">
        <v>325</v>
      </c>
      <c r="D58" s="18">
        <v>333</v>
      </c>
      <c r="E58" s="80">
        <v>333</v>
      </c>
      <c r="F58" s="17">
        <v>351</v>
      </c>
      <c r="G58" s="17">
        <v>327</v>
      </c>
      <c r="H58" s="17">
        <v>300</v>
      </c>
      <c r="I58" s="17">
        <v>310</v>
      </c>
      <c r="J58" s="51">
        <v>300</v>
      </c>
      <c r="K58" s="17">
        <v>319</v>
      </c>
      <c r="L58" s="33">
        <v>305</v>
      </c>
      <c r="M58" s="33">
        <v>352</v>
      </c>
      <c r="N58" s="43">
        <v>368</v>
      </c>
      <c r="O58" s="58">
        <v>390</v>
      </c>
      <c r="P58" s="58">
        <v>407</v>
      </c>
      <c r="Q58" s="58">
        <v>407</v>
      </c>
      <c r="R58" s="58">
        <v>372</v>
      </c>
      <c r="S58" s="95">
        <v>374</v>
      </c>
    </row>
    <row r="59" spans="1:19" ht="34" x14ac:dyDescent="0.2">
      <c r="A59" s="9" t="s">
        <v>15</v>
      </c>
      <c r="B59" s="8">
        <v>0.11784511784511785</v>
      </c>
      <c r="C59" s="8">
        <v>-2.1084337349397589E-2</v>
      </c>
      <c r="D59" s="8">
        <v>2.4615384615384615E-2</v>
      </c>
      <c r="E59" s="81">
        <v>0</v>
      </c>
      <c r="F59" s="7">
        <v>5.4054054054054057E-2</v>
      </c>
      <c r="G59" s="6">
        <v>-6.8376068376068383E-2</v>
      </c>
      <c r="H59" s="6">
        <v>-8.2568807339449546E-2</v>
      </c>
      <c r="I59" s="6">
        <v>3.3333333333333333E-2</v>
      </c>
      <c r="J59" s="44">
        <v>-3.2258064516129031E-2</v>
      </c>
      <c r="K59" s="5">
        <f>(K58-J58)/J58</f>
        <v>6.3333333333333339E-2</v>
      </c>
      <c r="L59" s="5">
        <f>(L58-K58)/K58</f>
        <v>-4.3887147335423198E-2</v>
      </c>
      <c r="M59" s="5">
        <f t="shared" ref="M59:S59" si="36">(M58-L58)/L58</f>
        <v>0.1540983606557377</v>
      </c>
      <c r="N59" s="47">
        <f t="shared" si="36"/>
        <v>4.5454545454545456E-2</v>
      </c>
      <c r="O59" s="47">
        <f t="shared" si="36"/>
        <v>5.9782608695652176E-2</v>
      </c>
      <c r="P59" s="47">
        <f t="shared" si="36"/>
        <v>4.3589743589743588E-2</v>
      </c>
      <c r="Q59" s="47">
        <f t="shared" si="36"/>
        <v>0</v>
      </c>
      <c r="R59" s="47">
        <f t="shared" si="36"/>
        <v>-8.5995085995085999E-2</v>
      </c>
      <c r="S59" s="47">
        <f t="shared" si="36"/>
        <v>5.3763440860215058E-3</v>
      </c>
    </row>
    <row r="60" spans="1:19" ht="34" x14ac:dyDescent="0.2">
      <c r="A60" s="19" t="s">
        <v>12</v>
      </c>
      <c r="B60" s="18">
        <v>7201</v>
      </c>
      <c r="C60" s="18">
        <v>6960</v>
      </c>
      <c r="D60" s="18">
        <v>6792</v>
      </c>
      <c r="E60" s="80">
        <v>6424</v>
      </c>
      <c r="F60" s="17">
        <v>6287</v>
      </c>
      <c r="G60" s="17">
        <v>6055</v>
      </c>
      <c r="H60" s="17">
        <v>5520</v>
      </c>
      <c r="I60" s="17">
        <v>5206</v>
      </c>
      <c r="J60" s="51">
        <v>5046</v>
      </c>
      <c r="K60" s="17">
        <v>4947</v>
      </c>
      <c r="L60" s="17">
        <v>4641</v>
      </c>
      <c r="M60" s="17">
        <v>4590</v>
      </c>
      <c r="N60" s="56">
        <v>4640</v>
      </c>
      <c r="O60" s="58">
        <v>4696</v>
      </c>
      <c r="P60" s="58">
        <v>4743</v>
      </c>
      <c r="Q60" s="58">
        <v>4645</v>
      </c>
      <c r="R60" s="58">
        <v>4468</v>
      </c>
      <c r="S60" s="58">
        <v>4479</v>
      </c>
    </row>
    <row r="61" spans="1:19" ht="51" x14ac:dyDescent="0.2">
      <c r="A61" s="9" t="s">
        <v>13</v>
      </c>
      <c r="B61" s="8">
        <v>-2.5970512647098608E-2</v>
      </c>
      <c r="C61" s="8">
        <v>-3.3467573948062768E-2</v>
      </c>
      <c r="D61" s="8">
        <v>-2.4137931034482758E-2</v>
      </c>
      <c r="E61" s="81">
        <v>-5.418138987043581E-2</v>
      </c>
      <c r="F61" s="7">
        <v>-2.1326276463262763E-2</v>
      </c>
      <c r="G61" s="6">
        <v>-3.6901542866231908E-2</v>
      </c>
      <c r="H61" s="6">
        <v>-8.8356729975227088E-2</v>
      </c>
      <c r="I61" s="6">
        <v>-5.6884057971014493E-2</v>
      </c>
      <c r="J61" s="44">
        <v>-3.0733768728390318E-2</v>
      </c>
      <c r="K61" s="6">
        <v>-1.9619500594530322E-2</v>
      </c>
      <c r="L61" s="5">
        <f>(L60-K60)/K60</f>
        <v>-6.1855670103092786E-2</v>
      </c>
      <c r="M61" s="5">
        <f t="shared" ref="M61:S61" si="37">(M60-L60)/L60</f>
        <v>-1.098901098901099E-2</v>
      </c>
      <c r="N61" s="47">
        <f t="shared" si="37"/>
        <v>1.0893246187363835E-2</v>
      </c>
      <c r="O61" s="47">
        <f t="shared" si="37"/>
        <v>1.2068965517241379E-2</v>
      </c>
      <c r="P61" s="47">
        <f t="shared" si="37"/>
        <v>1.0008517887563885E-2</v>
      </c>
      <c r="Q61" s="47">
        <f t="shared" si="37"/>
        <v>-2.0662028252161079E-2</v>
      </c>
      <c r="R61" s="47">
        <f t="shared" si="37"/>
        <v>-3.8105489773950486E-2</v>
      </c>
      <c r="S61" s="47">
        <f t="shared" si="37"/>
        <v>2.4619516562220233E-3</v>
      </c>
    </row>
    <row r="62" spans="1:19" ht="17" x14ac:dyDescent="0.2">
      <c r="A62" s="19" t="s">
        <v>14</v>
      </c>
      <c r="B62" s="16">
        <v>4.610470767948896E-2</v>
      </c>
      <c r="C62" s="16">
        <v>4.6695402298850573E-2</v>
      </c>
      <c r="D62" s="16">
        <v>4.9028268551236751E-2</v>
      </c>
      <c r="E62" s="82">
        <v>5.1836861768368617E-2</v>
      </c>
      <c r="F62" s="31">
        <v>5.5829489422618103E-2</v>
      </c>
      <c r="G62" s="31">
        <v>5.4004954582989262E-2</v>
      </c>
      <c r="H62" s="31">
        <v>5.434782608695652E-2</v>
      </c>
      <c r="I62" s="31">
        <v>5.9546676911256244E-2</v>
      </c>
      <c r="J62" s="45">
        <v>5.9453032104637336E-2</v>
      </c>
      <c r="K62" s="31">
        <v>6.4483525368910458E-2</v>
      </c>
      <c r="L62" s="26">
        <f>L58/L60</f>
        <v>6.5718595130359839E-2</v>
      </c>
      <c r="M62" s="26">
        <f t="shared" ref="M62:N62" si="38">M58/M60</f>
        <v>7.6688453159041395E-2</v>
      </c>
      <c r="N62" s="48">
        <f t="shared" si="38"/>
        <v>7.9310344827586213E-2</v>
      </c>
      <c r="O62" s="48">
        <f t="shared" ref="O62:P62" si="39">O58/O60</f>
        <v>8.3049403747870523E-2</v>
      </c>
      <c r="P62" s="48">
        <f t="shared" si="39"/>
        <v>8.5810668353362846E-2</v>
      </c>
      <c r="Q62" s="48">
        <f t="shared" ref="Q62:R62" si="40">Q58/Q60</f>
        <v>8.7621097954790103E-2</v>
      </c>
      <c r="R62" s="48">
        <f t="shared" si="40"/>
        <v>8.3258728737690246E-2</v>
      </c>
      <c r="S62" s="48">
        <f t="shared" ref="S62" si="41">S58/S60</f>
        <v>8.3500781424425088E-2</v>
      </c>
    </row>
    <row r="64" spans="1:19" x14ac:dyDescent="0.2">
      <c r="A64" s="22" t="s">
        <v>35</v>
      </c>
      <c r="B64" s="22"/>
      <c r="C64" s="22"/>
      <c r="D64" s="22"/>
      <c r="E64" s="78"/>
      <c r="F64" s="21"/>
      <c r="G64" s="21"/>
      <c r="H64" s="21"/>
      <c r="I64" s="21"/>
      <c r="J64" s="50"/>
      <c r="K64" s="21"/>
    </row>
    <row r="65" spans="1:19" x14ac:dyDescent="0.2">
      <c r="A65" s="21"/>
      <c r="B65" s="21"/>
      <c r="C65" s="21"/>
      <c r="D65" s="21"/>
      <c r="E65" s="79"/>
      <c r="F65" s="21"/>
      <c r="G65" s="21"/>
      <c r="H65" s="21"/>
      <c r="I65" s="21"/>
      <c r="J65" s="50"/>
      <c r="K65" s="21"/>
    </row>
    <row r="66" spans="1:19" ht="17" x14ac:dyDescent="0.2">
      <c r="A66" s="20"/>
      <c r="B66" s="35" t="s">
        <v>0</v>
      </c>
      <c r="C66" s="35" t="s">
        <v>1</v>
      </c>
      <c r="D66" s="35" t="s">
        <v>2</v>
      </c>
      <c r="E66" s="87" t="s">
        <v>3</v>
      </c>
      <c r="F66" s="35" t="s">
        <v>4</v>
      </c>
      <c r="G66" s="35" t="s">
        <v>5</v>
      </c>
      <c r="H66" s="35" t="s">
        <v>6</v>
      </c>
      <c r="I66" s="35" t="s">
        <v>7</v>
      </c>
      <c r="J66" s="87" t="s">
        <v>8</v>
      </c>
      <c r="K66" s="35" t="s">
        <v>9</v>
      </c>
      <c r="L66" s="35" t="s">
        <v>18</v>
      </c>
      <c r="M66" s="35" t="s">
        <v>19</v>
      </c>
      <c r="N66" s="87" t="s">
        <v>20</v>
      </c>
      <c r="O66" s="91" t="s">
        <v>22</v>
      </c>
      <c r="P66" s="35" t="s">
        <v>24</v>
      </c>
      <c r="Q66" s="35" t="s">
        <v>25</v>
      </c>
      <c r="R66" s="35" t="s">
        <v>26</v>
      </c>
      <c r="S66" s="35" t="s">
        <v>27</v>
      </c>
    </row>
    <row r="67" spans="1:19" ht="17" x14ac:dyDescent="0.2">
      <c r="A67" s="19" t="s">
        <v>10</v>
      </c>
      <c r="B67" s="18">
        <v>255</v>
      </c>
      <c r="C67" s="18">
        <v>244</v>
      </c>
      <c r="D67" s="18">
        <v>250</v>
      </c>
      <c r="E67" s="80">
        <v>229</v>
      </c>
      <c r="F67" s="17">
        <v>208</v>
      </c>
      <c r="G67" s="17">
        <v>208</v>
      </c>
      <c r="H67" s="17">
        <v>199</v>
      </c>
      <c r="I67" s="17">
        <v>179</v>
      </c>
      <c r="J67" s="51">
        <v>198</v>
      </c>
      <c r="K67" s="17">
        <v>194</v>
      </c>
      <c r="L67" s="25">
        <v>190</v>
      </c>
      <c r="M67" s="25">
        <v>197</v>
      </c>
      <c r="N67" s="51">
        <v>208</v>
      </c>
      <c r="O67" s="58">
        <v>201</v>
      </c>
      <c r="P67" s="58">
        <v>194</v>
      </c>
      <c r="Q67" s="58">
        <v>203</v>
      </c>
      <c r="R67" s="58">
        <v>197</v>
      </c>
      <c r="S67" s="95">
        <v>190</v>
      </c>
    </row>
    <row r="68" spans="1:19" ht="34" x14ac:dyDescent="0.2">
      <c r="A68" s="9" t="s">
        <v>15</v>
      </c>
      <c r="B68" s="8">
        <v>-1.9230769230769232E-2</v>
      </c>
      <c r="C68" s="8">
        <v>-4.3137254901960784E-2</v>
      </c>
      <c r="D68" s="8">
        <v>2.4590163934426229E-2</v>
      </c>
      <c r="E68" s="81">
        <v>-8.4000000000000005E-2</v>
      </c>
      <c r="F68" s="7">
        <v>-9.1703056768558958E-2</v>
      </c>
      <c r="G68" s="6">
        <v>0</v>
      </c>
      <c r="H68" s="6">
        <v>-4.3269230769230768E-2</v>
      </c>
      <c r="I68" s="6">
        <v>-0.10050251256281408</v>
      </c>
      <c r="J68" s="44">
        <v>0.10614525139664804</v>
      </c>
      <c r="K68" s="6">
        <v>-2.0202020202020204E-2</v>
      </c>
      <c r="L68" s="5">
        <f>(L67-K67)/K67</f>
        <v>-2.0618556701030927E-2</v>
      </c>
      <c r="M68" s="5">
        <f t="shared" ref="M68:S68" si="42">(M67-L67)/L67</f>
        <v>3.6842105263157891E-2</v>
      </c>
      <c r="N68" s="47">
        <f t="shared" si="42"/>
        <v>5.5837563451776651E-2</v>
      </c>
      <c r="O68" s="47">
        <f t="shared" si="42"/>
        <v>-3.3653846153846152E-2</v>
      </c>
      <c r="P68" s="47">
        <f t="shared" si="42"/>
        <v>-3.482587064676617E-2</v>
      </c>
      <c r="Q68" s="47">
        <f t="shared" si="42"/>
        <v>4.6391752577319589E-2</v>
      </c>
      <c r="R68" s="47">
        <f t="shared" si="42"/>
        <v>-2.9556650246305417E-2</v>
      </c>
      <c r="S68" s="47">
        <f t="shared" si="42"/>
        <v>-3.553299492385787E-2</v>
      </c>
    </row>
    <row r="69" spans="1:19" ht="34" x14ac:dyDescent="0.2">
      <c r="A69" s="19" t="s">
        <v>12</v>
      </c>
      <c r="B69" s="18">
        <v>4370</v>
      </c>
      <c r="C69" s="18">
        <v>4227</v>
      </c>
      <c r="D69" s="18">
        <v>4114</v>
      </c>
      <c r="E69" s="80">
        <v>4019</v>
      </c>
      <c r="F69" s="17">
        <v>3988</v>
      </c>
      <c r="G69" s="17">
        <v>3962</v>
      </c>
      <c r="H69" s="17">
        <v>3599</v>
      </c>
      <c r="I69" s="17">
        <v>3496</v>
      </c>
      <c r="J69" s="51">
        <v>3450</v>
      </c>
      <c r="K69" s="17">
        <v>3374</v>
      </c>
      <c r="L69" s="17">
        <v>3046</v>
      </c>
      <c r="M69" s="17">
        <v>3087</v>
      </c>
      <c r="N69" s="64">
        <v>3062</v>
      </c>
      <c r="O69" s="58">
        <v>2971</v>
      </c>
      <c r="P69" s="58">
        <v>2963</v>
      </c>
      <c r="Q69" s="58">
        <v>2992</v>
      </c>
      <c r="R69" s="58">
        <v>2948</v>
      </c>
      <c r="S69" s="58">
        <v>2878</v>
      </c>
    </row>
    <row r="70" spans="1:19" ht="51" x14ac:dyDescent="0.2">
      <c r="A70" s="9" t="s">
        <v>13</v>
      </c>
      <c r="B70" s="8">
        <v>-9.5986760446834921E-2</v>
      </c>
      <c r="C70" s="8">
        <v>-3.272311212814645E-2</v>
      </c>
      <c r="D70" s="8">
        <v>-2.6732907499408563E-2</v>
      </c>
      <c r="E70" s="81">
        <v>-2.3091881380651436E-2</v>
      </c>
      <c r="F70" s="7">
        <v>-7.7133615327195822E-3</v>
      </c>
      <c r="G70" s="6">
        <v>-6.5195586760280842E-3</v>
      </c>
      <c r="H70" s="6">
        <v>-9.1620393740535086E-2</v>
      </c>
      <c r="I70" s="6">
        <v>-2.8619060850236178E-2</v>
      </c>
      <c r="J70" s="44">
        <v>-1.3157894736842105E-2</v>
      </c>
      <c r="K70" s="6">
        <v>-2.2028985507246378E-2</v>
      </c>
      <c r="L70" s="5">
        <f>(L69-K69)/K69</f>
        <v>-9.7213989330171904E-2</v>
      </c>
      <c r="M70" s="5">
        <f t="shared" ref="M70:S70" si="43">(M69-L69)/L69</f>
        <v>1.3460275771503612E-2</v>
      </c>
      <c r="N70" s="47">
        <f t="shared" si="43"/>
        <v>-8.0984774862325887E-3</v>
      </c>
      <c r="O70" s="47">
        <f t="shared" si="43"/>
        <v>-2.9719137818419335E-2</v>
      </c>
      <c r="P70" s="47">
        <f t="shared" si="43"/>
        <v>-2.6926960619320095E-3</v>
      </c>
      <c r="Q70" s="47">
        <f t="shared" si="43"/>
        <v>9.7873776577792771E-3</v>
      </c>
      <c r="R70" s="47">
        <f t="shared" si="43"/>
        <v>-1.4705882352941176E-2</v>
      </c>
      <c r="S70" s="47">
        <f t="shared" si="43"/>
        <v>-2.3744911804613297E-2</v>
      </c>
    </row>
    <row r="71" spans="1:19" ht="17" x14ac:dyDescent="0.2">
      <c r="A71" s="19" t="s">
        <v>14</v>
      </c>
      <c r="B71" s="16">
        <v>5.8352402745995423E-2</v>
      </c>
      <c r="C71" s="16">
        <v>5.7724154246510527E-2</v>
      </c>
      <c r="D71" s="16">
        <v>6.0768108896451144E-2</v>
      </c>
      <c r="E71" s="82">
        <v>5.6979348096541427E-2</v>
      </c>
      <c r="F71" s="31">
        <v>5.2156469408224673E-2</v>
      </c>
      <c r="G71" s="31">
        <v>5.2498738011105502E-2</v>
      </c>
      <c r="H71" s="31">
        <v>5.529313698249514E-2</v>
      </c>
      <c r="I71" s="31">
        <v>5.1201372997711672E-2</v>
      </c>
      <c r="J71" s="45">
        <v>5.7391304347826085E-2</v>
      </c>
      <c r="K71" s="31">
        <v>5.7498518079430939E-2</v>
      </c>
      <c r="L71" s="26">
        <f>L67/L69</f>
        <v>6.2376887721602103E-2</v>
      </c>
      <c r="M71" s="26">
        <f t="shared" ref="M71:N71" si="44">M67/M69</f>
        <v>6.3816002591512794E-2</v>
      </c>
      <c r="N71" s="48">
        <f t="shared" si="44"/>
        <v>6.7929457870672769E-2</v>
      </c>
      <c r="O71" s="48">
        <f t="shared" ref="O71:P71" si="45">O67/O69</f>
        <v>6.7653988556041739E-2</v>
      </c>
      <c r="P71" s="48">
        <f t="shared" si="45"/>
        <v>6.5474181572730342E-2</v>
      </c>
      <c r="Q71" s="48">
        <f t="shared" ref="Q71:R71" si="46">Q67/Q69</f>
        <v>6.7847593582887694E-2</v>
      </c>
      <c r="R71" s="48">
        <f t="shared" si="46"/>
        <v>6.6824966078697423E-2</v>
      </c>
      <c r="S71" s="48">
        <f t="shared" ref="S71" si="47">S67/S69</f>
        <v>6.6018068102849201E-2</v>
      </c>
    </row>
    <row r="73" spans="1:19" x14ac:dyDescent="0.2">
      <c r="A73" s="22" t="s">
        <v>36</v>
      </c>
      <c r="B73" s="22"/>
      <c r="C73" s="22"/>
      <c r="D73" s="22"/>
      <c r="E73" s="78"/>
      <c r="F73" s="21"/>
      <c r="G73" s="21"/>
      <c r="H73" s="21"/>
      <c r="I73" s="21"/>
      <c r="J73" s="50"/>
      <c r="K73" s="21"/>
    </row>
    <row r="74" spans="1:19" x14ac:dyDescent="0.2">
      <c r="A74" s="21"/>
      <c r="B74" s="21"/>
      <c r="C74" s="21"/>
      <c r="D74" s="21"/>
      <c r="E74" s="79"/>
      <c r="F74" s="21"/>
      <c r="G74" s="21"/>
      <c r="H74" s="21"/>
      <c r="I74" s="21"/>
      <c r="J74" s="50"/>
      <c r="K74" s="21"/>
    </row>
    <row r="75" spans="1:19" ht="17" x14ac:dyDescent="0.2">
      <c r="A75" s="20"/>
      <c r="B75" s="35" t="s">
        <v>0</v>
      </c>
      <c r="C75" s="35" t="s">
        <v>1</v>
      </c>
      <c r="D75" s="35" t="s">
        <v>2</v>
      </c>
      <c r="E75" s="87" t="s">
        <v>3</v>
      </c>
      <c r="F75" s="35" t="s">
        <v>4</v>
      </c>
      <c r="G75" s="35" t="s">
        <v>5</v>
      </c>
      <c r="H75" s="35" t="s">
        <v>6</v>
      </c>
      <c r="I75" s="35" t="s">
        <v>7</v>
      </c>
      <c r="J75" s="87" t="s">
        <v>8</v>
      </c>
      <c r="K75" s="35" t="s">
        <v>9</v>
      </c>
      <c r="L75" s="35" t="s">
        <v>18</v>
      </c>
      <c r="M75" s="35" t="s">
        <v>19</v>
      </c>
      <c r="N75" s="87" t="s">
        <v>20</v>
      </c>
      <c r="O75" s="91" t="s">
        <v>22</v>
      </c>
      <c r="P75" s="35" t="s">
        <v>24</v>
      </c>
      <c r="Q75" s="35" t="s">
        <v>25</v>
      </c>
      <c r="R75" s="35" t="s">
        <v>26</v>
      </c>
      <c r="S75" s="35" t="s">
        <v>27</v>
      </c>
    </row>
    <row r="76" spans="1:19" ht="17" x14ac:dyDescent="0.2">
      <c r="A76" s="19" t="s">
        <v>10</v>
      </c>
      <c r="B76" s="18">
        <v>392</v>
      </c>
      <c r="C76" s="18">
        <v>440</v>
      </c>
      <c r="D76" s="18">
        <v>435</v>
      </c>
      <c r="E76" s="80">
        <v>485</v>
      </c>
      <c r="F76" s="17">
        <v>474</v>
      </c>
      <c r="G76" s="17">
        <v>482</v>
      </c>
      <c r="H76" s="17">
        <v>482</v>
      </c>
      <c r="I76" s="17">
        <v>455</v>
      </c>
      <c r="J76" s="51">
        <v>467</v>
      </c>
      <c r="K76" s="17">
        <v>478</v>
      </c>
      <c r="L76" s="25">
        <v>497</v>
      </c>
      <c r="M76" s="25">
        <v>552</v>
      </c>
      <c r="N76" s="51">
        <v>616</v>
      </c>
      <c r="O76" s="58">
        <v>628</v>
      </c>
      <c r="P76" s="58">
        <v>666</v>
      </c>
      <c r="Q76" s="58">
        <v>696</v>
      </c>
      <c r="R76" s="58">
        <v>719</v>
      </c>
      <c r="S76" s="95">
        <v>731</v>
      </c>
    </row>
    <row r="77" spans="1:19" ht="34" x14ac:dyDescent="0.2">
      <c r="A77" s="9" t="s">
        <v>15</v>
      </c>
      <c r="B77" s="8">
        <v>0.13294797687861301</v>
      </c>
      <c r="C77" s="8">
        <v>0.12244897959183673</v>
      </c>
      <c r="D77" s="8">
        <v>-1.1363636363636364E-2</v>
      </c>
      <c r="E77" s="81">
        <v>0.11494252873563218</v>
      </c>
      <c r="F77" s="7">
        <v>-2.268041237113402E-2</v>
      </c>
      <c r="G77" s="6">
        <v>1.6877637130801686E-2</v>
      </c>
      <c r="H77" s="6">
        <v>0</v>
      </c>
      <c r="I77" s="5">
        <f t="shared" ref="I77:K77" si="48">(I76-H76)/H76</f>
        <v>-5.6016597510373446E-2</v>
      </c>
      <c r="J77" s="47">
        <f t="shared" si="48"/>
        <v>2.6373626373626374E-2</v>
      </c>
      <c r="K77" s="5">
        <f t="shared" si="48"/>
        <v>2.3554603854389723E-2</v>
      </c>
      <c r="L77" s="5">
        <f>(L76-K76)/K76</f>
        <v>3.9748953974895397E-2</v>
      </c>
      <c r="M77" s="5">
        <f t="shared" ref="M77:S77" si="49">(M76-L76)/L76</f>
        <v>0.11066398390342053</v>
      </c>
      <c r="N77" s="47">
        <f t="shared" si="49"/>
        <v>0.11594202898550725</v>
      </c>
      <c r="O77" s="47">
        <f t="shared" si="49"/>
        <v>1.948051948051948E-2</v>
      </c>
      <c r="P77" s="47">
        <f t="shared" si="49"/>
        <v>6.0509554140127389E-2</v>
      </c>
      <c r="Q77" s="47">
        <f t="shared" si="49"/>
        <v>4.5045045045045043E-2</v>
      </c>
      <c r="R77" s="47">
        <f t="shared" si="49"/>
        <v>3.3045977011494254E-2</v>
      </c>
      <c r="S77" s="47">
        <f t="shared" si="49"/>
        <v>1.6689847009735744E-2</v>
      </c>
    </row>
    <row r="78" spans="1:19" ht="34" x14ac:dyDescent="0.2">
      <c r="A78" s="19" t="s">
        <v>12</v>
      </c>
      <c r="B78" s="18">
        <v>13307</v>
      </c>
      <c r="C78" s="18">
        <v>13170</v>
      </c>
      <c r="D78" s="18">
        <v>13064</v>
      </c>
      <c r="E78" s="80">
        <v>13329</v>
      </c>
      <c r="F78" s="17">
        <v>13718</v>
      </c>
      <c r="G78" s="17">
        <v>14018</v>
      </c>
      <c r="H78" s="17">
        <v>14002</v>
      </c>
      <c r="I78" s="17">
        <v>13212</v>
      </c>
      <c r="J78" s="51">
        <v>12988</v>
      </c>
      <c r="K78" s="17">
        <v>12995</v>
      </c>
      <c r="L78" s="17">
        <v>12975</v>
      </c>
      <c r="M78" s="17">
        <v>13111</v>
      </c>
      <c r="N78" s="64">
        <v>13464</v>
      </c>
      <c r="O78" s="58">
        <v>13634</v>
      </c>
      <c r="P78" s="58">
        <v>13664</v>
      </c>
      <c r="Q78" s="58">
        <v>13734</v>
      </c>
      <c r="R78" s="58">
        <v>13581</v>
      </c>
      <c r="S78" s="58">
        <v>13920</v>
      </c>
    </row>
    <row r="79" spans="1:19" ht="51" x14ac:dyDescent="0.2">
      <c r="A79" s="9" t="s">
        <v>13</v>
      </c>
      <c r="B79" s="8">
        <v>-4.7120418848167539E-3</v>
      </c>
      <c r="C79" s="8">
        <v>-1.0295333283234388E-2</v>
      </c>
      <c r="D79" s="8">
        <v>-8.0485952923310556E-3</v>
      </c>
      <c r="E79" s="81">
        <v>2.0284751990202084E-2</v>
      </c>
      <c r="F79" s="7">
        <v>2.9184484957611223E-2</v>
      </c>
      <c r="G79" s="6">
        <v>2.1869077124945326E-2</v>
      </c>
      <c r="H79" s="6">
        <v>-1.1413896418889999E-3</v>
      </c>
      <c r="I79" s="6">
        <v>-5.642051135552064E-2</v>
      </c>
      <c r="J79" s="44">
        <v>-1.6954283984256736E-2</v>
      </c>
      <c r="K79" s="6">
        <v>5.3895903911302737E-4</v>
      </c>
      <c r="L79" s="5">
        <f>(L78-K78)/K78</f>
        <v>-1.5390534821085034E-3</v>
      </c>
      <c r="M79" s="5">
        <f t="shared" ref="M79:S79" si="50">(M78-L78)/L78</f>
        <v>1.048169556840077E-2</v>
      </c>
      <c r="N79" s="47">
        <f t="shared" si="50"/>
        <v>2.6923956982686292E-2</v>
      </c>
      <c r="O79" s="47">
        <f t="shared" si="50"/>
        <v>1.2626262626262626E-2</v>
      </c>
      <c r="P79" s="47">
        <f t="shared" si="50"/>
        <v>2.2003813994425701E-3</v>
      </c>
      <c r="Q79" s="47">
        <f t="shared" si="50"/>
        <v>5.1229508196721308E-3</v>
      </c>
      <c r="R79" s="47">
        <f t="shared" si="50"/>
        <v>-1.1140235910878113E-2</v>
      </c>
      <c r="S79" s="47">
        <f t="shared" si="50"/>
        <v>2.4961343052794346E-2</v>
      </c>
    </row>
    <row r="80" spans="1:19" ht="17" x14ac:dyDescent="0.2">
      <c r="A80" s="19" t="s">
        <v>14</v>
      </c>
      <c r="B80" s="16">
        <v>2.9458179905312992E-2</v>
      </c>
      <c r="C80" s="16">
        <v>3.3409263477600606E-2</v>
      </c>
      <c r="D80" s="16">
        <v>3.3297611757501532E-2</v>
      </c>
      <c r="E80" s="82">
        <v>3.6386825718358468E-2</v>
      </c>
      <c r="F80" s="31">
        <v>3.4553141857413615E-2</v>
      </c>
      <c r="G80" s="31">
        <v>3.4384362961906119E-2</v>
      </c>
      <c r="H80" s="31">
        <v>3.4423653763748036E-2</v>
      </c>
      <c r="I80" s="31">
        <v>3.4438389343021493E-2</v>
      </c>
      <c r="J80" s="45">
        <v>3.59562673236834E-2</v>
      </c>
      <c r="K80" s="31">
        <v>3.6783378222393227E-2</v>
      </c>
      <c r="L80" s="26">
        <f>L76/L78</f>
        <v>3.8304431599229284E-2</v>
      </c>
      <c r="M80" s="26">
        <f t="shared" ref="M80:N80" si="51">M76/M78</f>
        <v>4.2102051712302649E-2</v>
      </c>
      <c r="N80" s="48">
        <f t="shared" si="51"/>
        <v>4.5751633986928102E-2</v>
      </c>
      <c r="O80" s="48">
        <f t="shared" ref="O80:P80" si="52">O76/O78</f>
        <v>4.6061317294997801E-2</v>
      </c>
      <c r="P80" s="48">
        <f t="shared" si="52"/>
        <v>4.8741217798594846E-2</v>
      </c>
      <c r="Q80" s="48">
        <f t="shared" ref="Q80:R80" si="53">Q76/Q78</f>
        <v>5.0677151594582789E-2</v>
      </c>
      <c r="R80" s="48">
        <f t="shared" si="53"/>
        <v>5.2941609601649363E-2</v>
      </c>
      <c r="S80" s="48">
        <f t="shared" ref="S80" si="54">S76/S78</f>
        <v>5.2514367816091957E-2</v>
      </c>
    </row>
    <row r="82" spans="1:19" x14ac:dyDescent="0.2">
      <c r="A82" s="22" t="s">
        <v>37</v>
      </c>
      <c r="B82" s="22"/>
      <c r="C82" s="22"/>
      <c r="D82" s="22"/>
      <c r="E82" s="78"/>
      <c r="F82" s="21"/>
      <c r="G82" s="21"/>
      <c r="H82" s="21"/>
      <c r="I82" s="21"/>
      <c r="J82" s="50"/>
      <c r="K82" s="21"/>
    </row>
    <row r="83" spans="1:19" x14ac:dyDescent="0.2">
      <c r="A83" s="21"/>
      <c r="B83" s="21"/>
      <c r="C83" s="21"/>
      <c r="D83" s="21"/>
      <c r="E83" s="79"/>
      <c r="F83" s="21"/>
      <c r="G83" s="21"/>
      <c r="H83" s="21"/>
      <c r="I83" s="21"/>
      <c r="J83" s="50"/>
      <c r="K83" s="21"/>
    </row>
    <row r="84" spans="1:19" ht="17" x14ac:dyDescent="0.2">
      <c r="A84" s="20"/>
      <c r="B84" s="35" t="s">
        <v>0</v>
      </c>
      <c r="C84" s="35" t="s">
        <v>1</v>
      </c>
      <c r="D84" s="35" t="s">
        <v>2</v>
      </c>
      <c r="E84" s="87" t="s">
        <v>3</v>
      </c>
      <c r="F84" s="35" t="s">
        <v>4</v>
      </c>
      <c r="G84" s="35" t="s">
        <v>5</v>
      </c>
      <c r="H84" s="35" t="s">
        <v>6</v>
      </c>
      <c r="I84" s="35" t="s">
        <v>7</v>
      </c>
      <c r="J84" s="87" t="s">
        <v>8</v>
      </c>
      <c r="K84" s="35" t="s">
        <v>9</v>
      </c>
      <c r="L84" s="35" t="s">
        <v>18</v>
      </c>
      <c r="M84" s="35" t="s">
        <v>19</v>
      </c>
      <c r="N84" s="87" t="s">
        <v>20</v>
      </c>
      <c r="O84" s="91" t="s">
        <v>22</v>
      </c>
      <c r="P84" s="35" t="s">
        <v>24</v>
      </c>
      <c r="Q84" s="35" t="s">
        <v>25</v>
      </c>
      <c r="R84" s="35" t="s">
        <v>26</v>
      </c>
      <c r="S84" s="35" t="s">
        <v>27</v>
      </c>
    </row>
    <row r="85" spans="1:19" ht="17" x14ac:dyDescent="0.2">
      <c r="A85" s="19" t="s">
        <v>10</v>
      </c>
      <c r="B85" s="18">
        <v>1127</v>
      </c>
      <c r="C85" s="18">
        <v>1180</v>
      </c>
      <c r="D85" s="18">
        <v>1134</v>
      </c>
      <c r="E85" s="80">
        <v>1162</v>
      </c>
      <c r="F85" s="17">
        <v>1187</v>
      </c>
      <c r="G85" s="17">
        <v>1107</v>
      </c>
      <c r="H85" s="17">
        <v>1195</v>
      </c>
      <c r="I85" s="17">
        <v>1202</v>
      </c>
      <c r="J85" s="51">
        <v>1207</v>
      </c>
      <c r="K85" s="17">
        <v>1231</v>
      </c>
      <c r="L85" s="25">
        <v>1245</v>
      </c>
      <c r="M85" s="25">
        <v>1319</v>
      </c>
      <c r="N85" s="51">
        <v>1340</v>
      </c>
      <c r="O85" s="58">
        <v>1344</v>
      </c>
      <c r="P85" s="58">
        <v>1352</v>
      </c>
      <c r="Q85" s="58">
        <v>1280</v>
      </c>
      <c r="R85" s="58">
        <v>1229</v>
      </c>
      <c r="S85" s="95">
        <v>1167</v>
      </c>
    </row>
    <row r="86" spans="1:19" ht="34" x14ac:dyDescent="0.2">
      <c r="A86" s="9" t="s">
        <v>15</v>
      </c>
      <c r="B86" s="8">
        <v>4.6425255338904362E-2</v>
      </c>
      <c r="C86" s="8">
        <v>4.7027506654835849E-2</v>
      </c>
      <c r="D86" s="8">
        <v>-3.898305084745763E-2</v>
      </c>
      <c r="E86" s="81">
        <v>2.4691358024691357E-2</v>
      </c>
      <c r="F86" s="7">
        <v>2.1514629948364887E-2</v>
      </c>
      <c r="G86" s="6">
        <v>-6.7396798652064022E-2</v>
      </c>
      <c r="H86" s="6">
        <v>7.9494128274616077E-2</v>
      </c>
      <c r="I86" s="6">
        <v>5.8577405857740588E-3</v>
      </c>
      <c r="J86" s="44">
        <v>4.1597337770382693E-3</v>
      </c>
      <c r="K86" s="6">
        <v>1.9884009942004972E-2</v>
      </c>
      <c r="L86" s="5">
        <f>(L85-K85)/K85</f>
        <v>1.1372867587327376E-2</v>
      </c>
      <c r="M86" s="5">
        <f t="shared" ref="M86:S86" si="55">(M85-L85)/L85</f>
        <v>5.9437751004016062E-2</v>
      </c>
      <c r="N86" s="47">
        <f t="shared" si="55"/>
        <v>1.5921152388172859E-2</v>
      </c>
      <c r="O86" s="47">
        <f t="shared" si="55"/>
        <v>2.9850746268656717E-3</v>
      </c>
      <c r="P86" s="47">
        <f t="shared" si="55"/>
        <v>5.9523809523809521E-3</v>
      </c>
      <c r="Q86" s="47">
        <f t="shared" si="55"/>
        <v>-5.3254437869822487E-2</v>
      </c>
      <c r="R86" s="47">
        <f t="shared" si="55"/>
        <v>-3.9843749999999997E-2</v>
      </c>
      <c r="S86" s="47">
        <f t="shared" si="55"/>
        <v>-5.0447518307567128E-2</v>
      </c>
    </row>
    <row r="87" spans="1:19" ht="34" x14ac:dyDescent="0.2">
      <c r="A87" s="19" t="s">
        <v>12</v>
      </c>
      <c r="B87" s="18">
        <v>19980</v>
      </c>
      <c r="C87" s="18">
        <v>19866</v>
      </c>
      <c r="D87" s="18">
        <v>19349</v>
      </c>
      <c r="E87" s="80">
        <v>19432</v>
      </c>
      <c r="F87" s="17">
        <v>19567</v>
      </c>
      <c r="G87" s="17">
        <v>19509</v>
      </c>
      <c r="H87" s="17">
        <v>19879</v>
      </c>
      <c r="I87" s="17">
        <v>19402</v>
      </c>
      <c r="J87" s="51">
        <v>19394</v>
      </c>
      <c r="K87" s="17">
        <v>19182</v>
      </c>
      <c r="L87" s="17">
        <v>19292</v>
      </c>
      <c r="M87" s="17">
        <v>19092</v>
      </c>
      <c r="N87" s="64">
        <v>19500</v>
      </c>
      <c r="O87" s="58">
        <v>19483</v>
      </c>
      <c r="P87" s="58">
        <v>19805</v>
      </c>
      <c r="Q87" s="58">
        <v>20201</v>
      </c>
      <c r="R87" s="58">
        <v>19556</v>
      </c>
      <c r="S87" s="58">
        <v>18965</v>
      </c>
    </row>
    <row r="88" spans="1:19" ht="51" x14ac:dyDescent="0.2">
      <c r="A88" s="9" t="s">
        <v>13</v>
      </c>
      <c r="B88" s="8">
        <v>-5.3763440860215058E-3</v>
      </c>
      <c r="C88" s="8">
        <v>-5.7057057057057058E-3</v>
      </c>
      <c r="D88" s="8">
        <v>-2.6024363233665561E-2</v>
      </c>
      <c r="E88" s="81">
        <v>4.2896273709235617E-3</v>
      </c>
      <c r="F88" s="7">
        <v>6.9473034170440514E-3</v>
      </c>
      <c r="G88" s="6">
        <v>-2.9641743752235909E-3</v>
      </c>
      <c r="H88" s="6">
        <v>1.8965605617919934E-2</v>
      </c>
      <c r="I88" s="6">
        <v>-2.3995170783238595E-2</v>
      </c>
      <c r="J88" s="44">
        <v>-4.1232862591485413E-4</v>
      </c>
      <c r="K88" s="6">
        <v>-1.0931215839950501E-2</v>
      </c>
      <c r="L88" s="5">
        <f>(L87-K87)/K87</f>
        <v>5.7345428005421747E-3</v>
      </c>
      <c r="M88" s="5">
        <f t="shared" ref="M88:S88" si="56">(M87-L87)/L87</f>
        <v>-1.0366991499066971E-2</v>
      </c>
      <c r="N88" s="47">
        <f t="shared" si="56"/>
        <v>2.1370207416719043E-2</v>
      </c>
      <c r="O88" s="47">
        <f t="shared" si="56"/>
        <v>-8.7179487179487182E-4</v>
      </c>
      <c r="P88" s="47">
        <f t="shared" si="56"/>
        <v>1.6527228866191037E-2</v>
      </c>
      <c r="Q88" s="47">
        <f t="shared" si="56"/>
        <v>1.9994950770007573E-2</v>
      </c>
      <c r="R88" s="47">
        <f t="shared" si="56"/>
        <v>-3.1929112420177222E-2</v>
      </c>
      <c r="S88" s="47">
        <f t="shared" si="56"/>
        <v>-3.0220904070362039E-2</v>
      </c>
    </row>
    <row r="89" spans="1:19" ht="17" x14ac:dyDescent="0.2">
      <c r="A89" s="19" t="s">
        <v>14</v>
      </c>
      <c r="B89" s="16">
        <v>5.6406406406406408E-2</v>
      </c>
      <c r="C89" s="16">
        <v>5.9397966374710558E-2</v>
      </c>
      <c r="D89" s="16">
        <v>5.8607679983461676E-2</v>
      </c>
      <c r="E89" s="82">
        <v>5.9798270893371759E-2</v>
      </c>
      <c r="F89" s="31">
        <v>6.0663361782593142E-2</v>
      </c>
      <c r="G89" s="31">
        <v>5.6743041673073966E-2</v>
      </c>
      <c r="H89" s="31">
        <v>6.0113687811258108E-2</v>
      </c>
      <c r="I89" s="31">
        <v>6.1952376043706833E-2</v>
      </c>
      <c r="J89" s="48">
        <f>J85/J87</f>
        <v>6.2235743013303084E-2</v>
      </c>
      <c r="K89" s="26">
        <f>K85/K87</f>
        <v>6.4174747158794704E-2</v>
      </c>
      <c r="L89" s="26">
        <f>L85/L87</f>
        <v>6.4534522081691886E-2</v>
      </c>
      <c r="M89" s="26">
        <f t="shared" ref="M89:N89" si="57">M85/M87</f>
        <v>6.9086528388853971E-2</v>
      </c>
      <c r="N89" s="48">
        <f t="shared" si="57"/>
        <v>6.8717948717948715E-2</v>
      </c>
      <c r="O89" s="48">
        <f t="shared" ref="O89:P89" si="58">O85/O87</f>
        <v>6.8983216137145198E-2</v>
      </c>
      <c r="P89" s="48">
        <f t="shared" si="58"/>
        <v>6.8265589497601614E-2</v>
      </c>
      <c r="Q89" s="48">
        <f t="shared" ref="Q89:R89" si="59">Q85/Q87</f>
        <v>6.3363199841591999E-2</v>
      </c>
      <c r="R89" s="48">
        <f t="shared" si="59"/>
        <v>6.2845162609940677E-2</v>
      </c>
      <c r="S89" s="48">
        <f t="shared" ref="S89" si="60">S85/S87</f>
        <v>6.1534405483785921E-2</v>
      </c>
    </row>
    <row r="91" spans="1:19" x14ac:dyDescent="0.2">
      <c r="A91" s="22" t="s">
        <v>38</v>
      </c>
      <c r="B91" s="22"/>
      <c r="C91" s="22"/>
      <c r="D91" s="22"/>
      <c r="E91" s="78"/>
      <c r="F91" s="21"/>
      <c r="G91" s="21"/>
      <c r="H91" s="21"/>
      <c r="I91" s="21"/>
      <c r="J91" s="50"/>
      <c r="K91" s="21"/>
    </row>
    <row r="92" spans="1:19" x14ac:dyDescent="0.2">
      <c r="A92" s="21"/>
      <c r="B92" s="21"/>
      <c r="C92" s="21"/>
      <c r="D92" s="21"/>
      <c r="E92" s="79"/>
      <c r="F92" s="21"/>
      <c r="G92" s="21"/>
      <c r="H92" s="21"/>
      <c r="I92" s="21"/>
      <c r="J92" s="50"/>
      <c r="K92" s="21"/>
    </row>
    <row r="93" spans="1:19" ht="17" x14ac:dyDescent="0.2">
      <c r="A93" s="20"/>
      <c r="B93" s="35" t="s">
        <v>0</v>
      </c>
      <c r="C93" s="35" t="s">
        <v>1</v>
      </c>
      <c r="D93" s="35" t="s">
        <v>2</v>
      </c>
      <c r="E93" s="87" t="s">
        <v>3</v>
      </c>
      <c r="F93" s="35" t="s">
        <v>4</v>
      </c>
      <c r="G93" s="35" t="s">
        <v>5</v>
      </c>
      <c r="H93" s="35" t="s">
        <v>6</v>
      </c>
      <c r="I93" s="35" t="s">
        <v>7</v>
      </c>
      <c r="J93" s="87" t="s">
        <v>8</v>
      </c>
      <c r="K93" s="35" t="s">
        <v>9</v>
      </c>
      <c r="L93" s="35" t="s">
        <v>18</v>
      </c>
      <c r="M93" s="35" t="s">
        <v>19</v>
      </c>
      <c r="N93" s="87" t="s">
        <v>20</v>
      </c>
      <c r="O93" s="91" t="s">
        <v>22</v>
      </c>
      <c r="P93" s="35" t="s">
        <v>24</v>
      </c>
      <c r="Q93" s="35" t="s">
        <v>25</v>
      </c>
      <c r="R93" s="35" t="s">
        <v>26</v>
      </c>
      <c r="S93" s="35" t="s">
        <v>27</v>
      </c>
    </row>
    <row r="94" spans="1:19" ht="17" x14ac:dyDescent="0.2">
      <c r="A94" s="19" t="s">
        <v>10</v>
      </c>
      <c r="B94" s="18">
        <v>1329</v>
      </c>
      <c r="C94" s="18">
        <v>1371</v>
      </c>
      <c r="D94" s="18">
        <v>1394</v>
      </c>
      <c r="E94" s="80">
        <v>1429</v>
      </c>
      <c r="F94" s="17">
        <v>1444</v>
      </c>
      <c r="G94" s="17">
        <v>1416</v>
      </c>
      <c r="H94" s="17">
        <v>1374</v>
      </c>
      <c r="I94" s="17">
        <v>1379</v>
      </c>
      <c r="J94" s="51">
        <v>1409</v>
      </c>
      <c r="K94" s="17">
        <v>1433</v>
      </c>
      <c r="L94" s="25">
        <v>1443</v>
      </c>
      <c r="M94" s="25">
        <v>1448</v>
      </c>
      <c r="N94" s="51">
        <v>1542</v>
      </c>
      <c r="O94" s="58">
        <v>1476</v>
      </c>
      <c r="P94" s="58">
        <v>1473</v>
      </c>
      <c r="Q94" s="58">
        <v>1451</v>
      </c>
      <c r="R94" s="58">
        <v>1421</v>
      </c>
      <c r="S94" s="95">
        <v>1398</v>
      </c>
    </row>
    <row r="95" spans="1:19" ht="34" x14ac:dyDescent="0.2">
      <c r="A95" s="9" t="s">
        <v>15</v>
      </c>
      <c r="B95" s="8">
        <v>4.6456692913385826E-2</v>
      </c>
      <c r="C95" s="8">
        <v>3.160270880361174E-2</v>
      </c>
      <c r="D95" s="8">
        <v>1.6776075857038657E-2</v>
      </c>
      <c r="E95" s="81">
        <v>2.5107604017216643E-2</v>
      </c>
      <c r="F95" s="7">
        <v>1.0496850944716585E-2</v>
      </c>
      <c r="G95" s="6">
        <v>-1.9390581717451522E-2</v>
      </c>
      <c r="H95" s="6">
        <v>-2.9661016949152543E-2</v>
      </c>
      <c r="I95" s="6">
        <v>3.6390101892285298E-3</v>
      </c>
      <c r="J95" s="44">
        <v>2.1754894851341553E-2</v>
      </c>
      <c r="K95" s="6">
        <v>1.7033356990773598E-2</v>
      </c>
      <c r="L95" s="5">
        <f>(L94-K94)/K94</f>
        <v>6.9783670621074668E-3</v>
      </c>
      <c r="M95" s="5">
        <f t="shared" ref="M95:S95" si="61">(M94-L94)/L94</f>
        <v>3.4650034650034649E-3</v>
      </c>
      <c r="N95" s="47">
        <f t="shared" si="61"/>
        <v>6.4917127071823205E-2</v>
      </c>
      <c r="O95" s="47">
        <f t="shared" si="61"/>
        <v>-4.2801556420233464E-2</v>
      </c>
      <c r="P95" s="47">
        <f t="shared" si="61"/>
        <v>-2.0325203252032522E-3</v>
      </c>
      <c r="Q95" s="47">
        <f t="shared" si="61"/>
        <v>-1.493550577053632E-2</v>
      </c>
      <c r="R95" s="47">
        <f t="shared" si="61"/>
        <v>-2.0675396278428671E-2</v>
      </c>
      <c r="S95" s="47">
        <f t="shared" si="61"/>
        <v>-1.6185784658691062E-2</v>
      </c>
    </row>
    <row r="96" spans="1:19" ht="34" x14ac:dyDescent="0.2">
      <c r="A96" s="19" t="s">
        <v>12</v>
      </c>
      <c r="B96" s="18">
        <v>20118</v>
      </c>
      <c r="C96" s="18">
        <v>20081</v>
      </c>
      <c r="D96" s="18">
        <v>19890</v>
      </c>
      <c r="E96" s="80">
        <v>19871</v>
      </c>
      <c r="F96" s="17">
        <v>19767</v>
      </c>
      <c r="G96" s="17">
        <v>19788</v>
      </c>
      <c r="H96" s="17">
        <v>19812</v>
      </c>
      <c r="I96" s="17">
        <v>19603</v>
      </c>
      <c r="J96" s="51">
        <v>19902</v>
      </c>
      <c r="K96" s="17">
        <v>19944</v>
      </c>
      <c r="L96" s="17">
        <v>20204</v>
      </c>
      <c r="M96" s="17">
        <v>20512</v>
      </c>
      <c r="N96" s="64">
        <v>21586</v>
      </c>
      <c r="O96" s="58">
        <v>21892</v>
      </c>
      <c r="P96" s="58">
        <v>22186</v>
      </c>
      <c r="Q96" s="58">
        <v>22451</v>
      </c>
      <c r="R96" s="58">
        <v>22194</v>
      </c>
      <c r="S96" s="58">
        <v>22309</v>
      </c>
    </row>
    <row r="97" spans="1:19" ht="51" x14ac:dyDescent="0.2">
      <c r="A97" s="9" t="s">
        <v>13</v>
      </c>
      <c r="B97" s="8">
        <v>-2.406131755117881E-2</v>
      </c>
      <c r="C97" s="8">
        <v>-1.8391490207774132E-3</v>
      </c>
      <c r="D97" s="8">
        <v>-9.5114785120262932E-3</v>
      </c>
      <c r="E97" s="81">
        <v>-9.5525389643036699E-4</v>
      </c>
      <c r="F97" s="7">
        <v>-5.2337577374062701E-3</v>
      </c>
      <c r="G97" s="6">
        <v>1.062376688420094E-3</v>
      </c>
      <c r="H97" s="6">
        <v>1.2128562765312311E-3</v>
      </c>
      <c r="I97" s="6">
        <v>-1.0549162123965273E-2</v>
      </c>
      <c r="J97" s="44">
        <v>1.5252767433556089E-2</v>
      </c>
      <c r="K97" s="6">
        <v>2.1103406692794696E-3</v>
      </c>
      <c r="L97" s="5">
        <f>(L96-K96)/K96</f>
        <v>1.3036502206177296E-2</v>
      </c>
      <c r="M97" s="5">
        <f t="shared" ref="M97:S97" si="62">(M96-L96)/L96</f>
        <v>1.5244506038408236E-2</v>
      </c>
      <c r="N97" s="47">
        <f t="shared" si="62"/>
        <v>5.2359594383775354E-2</v>
      </c>
      <c r="O97" s="47">
        <f t="shared" si="62"/>
        <v>1.4175854720652274E-2</v>
      </c>
      <c r="P97" s="47">
        <f t="shared" si="62"/>
        <v>1.3429563310798465E-2</v>
      </c>
      <c r="Q97" s="47">
        <f t="shared" si="62"/>
        <v>1.1944469485260975E-2</v>
      </c>
      <c r="R97" s="47">
        <f t="shared" si="62"/>
        <v>-1.1447151574540109E-2</v>
      </c>
      <c r="S97" s="47">
        <f t="shared" si="62"/>
        <v>5.1815806073713614E-3</v>
      </c>
    </row>
    <row r="98" spans="1:19" ht="17" x14ac:dyDescent="0.2">
      <c r="A98" s="19" t="s">
        <v>14</v>
      </c>
      <c r="B98" s="16">
        <v>6.6060244557113026E-2</v>
      </c>
      <c r="C98" s="16">
        <v>6.8273492355958365E-2</v>
      </c>
      <c r="D98" s="16">
        <v>7.0085470085470086E-2</v>
      </c>
      <c r="E98" s="82">
        <v>7.191384429570731E-2</v>
      </c>
      <c r="F98" s="31">
        <v>7.3051044670410278E-2</v>
      </c>
      <c r="G98" s="31">
        <v>7.1558520315342627E-2</v>
      </c>
      <c r="H98" s="31">
        <v>6.9351907934585094E-2</v>
      </c>
      <c r="I98" s="31">
        <v>7.0346375554762031E-2</v>
      </c>
      <c r="J98" s="45">
        <v>7.0796904833685059E-2</v>
      </c>
      <c r="K98" s="31">
        <v>7.1851183313277181E-2</v>
      </c>
      <c r="L98" s="26">
        <f>L94/L96</f>
        <v>7.1421500692932099E-2</v>
      </c>
      <c r="M98" s="26">
        <f t="shared" ref="M98:N98" si="63">M94/M96</f>
        <v>7.0592823712948519E-2</v>
      </c>
      <c r="N98" s="48">
        <f t="shared" si="63"/>
        <v>7.1435189474659502E-2</v>
      </c>
      <c r="O98" s="48">
        <f t="shared" ref="O98:P98" si="64">O94/O96</f>
        <v>6.7421889274620866E-2</v>
      </c>
      <c r="P98" s="48">
        <f t="shared" si="64"/>
        <v>6.639322095014874E-2</v>
      </c>
      <c r="Q98" s="48">
        <f t="shared" ref="Q98:R98" si="65">Q94/Q96</f>
        <v>6.4629637878045515E-2</v>
      </c>
      <c r="R98" s="48">
        <f t="shared" si="65"/>
        <v>6.4026313418040909E-2</v>
      </c>
      <c r="S98" s="48">
        <f t="shared" ref="S98" si="66">S94/S96</f>
        <v>6.2665292034604872E-2</v>
      </c>
    </row>
    <row r="100" spans="1:19" x14ac:dyDescent="0.2">
      <c r="A100" s="22" t="s">
        <v>39</v>
      </c>
      <c r="B100" s="22"/>
      <c r="C100" s="22"/>
      <c r="D100" s="22"/>
      <c r="E100" s="78"/>
      <c r="F100" s="21"/>
      <c r="G100" s="21"/>
      <c r="H100" s="21"/>
      <c r="I100" s="21"/>
      <c r="J100" s="50"/>
      <c r="K100" s="21"/>
    </row>
    <row r="101" spans="1:19" x14ac:dyDescent="0.2">
      <c r="A101" s="21"/>
      <c r="B101" s="21"/>
      <c r="C101" s="21"/>
      <c r="D101" s="21"/>
      <c r="E101" s="79"/>
      <c r="F101" s="21"/>
      <c r="G101" s="21"/>
      <c r="H101" s="21"/>
      <c r="I101" s="21"/>
      <c r="J101" s="50"/>
      <c r="K101" s="21"/>
    </row>
    <row r="102" spans="1:19" ht="17" x14ac:dyDescent="0.2">
      <c r="A102" s="20"/>
      <c r="B102" s="35" t="s">
        <v>0</v>
      </c>
      <c r="C102" s="35" t="s">
        <v>1</v>
      </c>
      <c r="D102" s="35" t="s">
        <v>2</v>
      </c>
      <c r="E102" s="87" t="s">
        <v>3</v>
      </c>
      <c r="F102" s="35" t="s">
        <v>4</v>
      </c>
      <c r="G102" s="35" t="s">
        <v>5</v>
      </c>
      <c r="H102" s="35" t="s">
        <v>6</v>
      </c>
      <c r="I102" s="35" t="s">
        <v>7</v>
      </c>
      <c r="J102" s="87" t="s">
        <v>8</v>
      </c>
      <c r="K102" s="35" t="s">
        <v>9</v>
      </c>
      <c r="L102" s="35" t="s">
        <v>18</v>
      </c>
      <c r="M102" s="35" t="s">
        <v>19</v>
      </c>
      <c r="N102" s="87" t="s">
        <v>20</v>
      </c>
      <c r="O102" s="91" t="s">
        <v>22</v>
      </c>
      <c r="P102" s="35" t="s">
        <v>24</v>
      </c>
      <c r="Q102" s="35" t="s">
        <v>25</v>
      </c>
      <c r="R102" s="35" t="s">
        <v>26</v>
      </c>
      <c r="S102" s="35" t="s">
        <v>27</v>
      </c>
    </row>
    <row r="103" spans="1:19" ht="17" x14ac:dyDescent="0.2">
      <c r="A103" s="19" t="s">
        <v>10</v>
      </c>
      <c r="B103" s="18">
        <v>2394</v>
      </c>
      <c r="C103" s="18">
        <v>2675</v>
      </c>
      <c r="D103" s="18">
        <v>2768</v>
      </c>
      <c r="E103" s="80">
        <v>2931</v>
      </c>
      <c r="F103" s="17">
        <v>2790</v>
      </c>
      <c r="G103" s="17">
        <v>2897</v>
      </c>
      <c r="H103" s="17">
        <v>3013</v>
      </c>
      <c r="I103" s="17">
        <v>3112</v>
      </c>
      <c r="J103" s="51">
        <v>3170</v>
      </c>
      <c r="K103" s="17">
        <v>3295</v>
      </c>
      <c r="L103" s="33">
        <v>3357</v>
      </c>
      <c r="M103" s="33">
        <v>3398</v>
      </c>
      <c r="N103" s="43">
        <v>3362</v>
      </c>
      <c r="O103" s="58">
        <v>3252</v>
      </c>
      <c r="P103" s="58">
        <v>3239</v>
      </c>
      <c r="Q103" s="58">
        <v>3221</v>
      </c>
      <c r="R103" s="58">
        <v>3099</v>
      </c>
      <c r="S103" s="95">
        <v>3052</v>
      </c>
    </row>
    <row r="104" spans="1:19" ht="34" x14ac:dyDescent="0.2">
      <c r="A104" s="9" t="s">
        <v>15</v>
      </c>
      <c r="B104" s="8">
        <v>9.2651757188498399E-2</v>
      </c>
      <c r="C104" s="8">
        <v>0.11737677527151211</v>
      </c>
      <c r="D104" s="8">
        <v>3.4766355140186916E-2</v>
      </c>
      <c r="E104" s="81">
        <v>5.8887283236994221E-2</v>
      </c>
      <c r="F104" s="7">
        <v>-4.8106448311156604E-2</v>
      </c>
      <c r="G104" s="6">
        <v>3.8351254480286735E-2</v>
      </c>
      <c r="H104" s="6">
        <v>4.0041422160856058E-2</v>
      </c>
      <c r="I104" s="6">
        <v>3.2857616993030206E-2</v>
      </c>
      <c r="J104" s="44">
        <v>1.8637532133676093E-2</v>
      </c>
      <c r="K104" s="5">
        <f>(K103-J103)/J103</f>
        <v>3.9432176656151417E-2</v>
      </c>
      <c r="L104" s="5">
        <f>(L103-K103)/K103</f>
        <v>1.8816388467374809E-2</v>
      </c>
      <c r="M104" s="5">
        <f t="shared" ref="M104:S104" si="67">(M103-L103)/L103</f>
        <v>1.2213285671730712E-2</v>
      </c>
      <c r="N104" s="47">
        <f t="shared" si="67"/>
        <v>-1.059446733372572E-2</v>
      </c>
      <c r="O104" s="47">
        <f t="shared" si="67"/>
        <v>-3.2718619869125519E-2</v>
      </c>
      <c r="P104" s="47">
        <f t="shared" si="67"/>
        <v>-3.9975399753997536E-3</v>
      </c>
      <c r="Q104" s="47">
        <f t="shared" si="67"/>
        <v>-5.5572707625810439E-3</v>
      </c>
      <c r="R104" s="47">
        <f t="shared" si="67"/>
        <v>-3.787643588947532E-2</v>
      </c>
      <c r="S104" s="47">
        <f t="shared" si="67"/>
        <v>-1.5166182639561149E-2</v>
      </c>
    </row>
    <row r="105" spans="1:19" ht="34" x14ac:dyDescent="0.2">
      <c r="A105" s="19" t="s">
        <v>12</v>
      </c>
      <c r="B105" s="18">
        <v>65464</v>
      </c>
      <c r="C105" s="18">
        <v>66097</v>
      </c>
      <c r="D105" s="18">
        <v>66851</v>
      </c>
      <c r="E105" s="80">
        <v>67112</v>
      </c>
      <c r="F105" s="17">
        <v>67713</v>
      </c>
      <c r="G105" s="17">
        <v>69109</v>
      </c>
      <c r="H105" s="17">
        <v>72277</v>
      </c>
      <c r="I105" s="17">
        <v>69461</v>
      </c>
      <c r="J105" s="51">
        <v>71974</v>
      </c>
      <c r="K105" s="17">
        <v>72273</v>
      </c>
      <c r="L105" s="17">
        <v>70765</v>
      </c>
      <c r="M105" s="17">
        <v>70942</v>
      </c>
      <c r="N105" s="65">
        <v>71838</v>
      </c>
      <c r="O105" s="58">
        <v>72782</v>
      </c>
      <c r="P105" s="58">
        <v>73639</v>
      </c>
      <c r="Q105" s="58">
        <v>75605</v>
      </c>
      <c r="R105" s="58">
        <v>75696</v>
      </c>
      <c r="S105">
        <v>72997</v>
      </c>
    </row>
    <row r="106" spans="1:19" ht="51" x14ac:dyDescent="0.2">
      <c r="A106" s="9" t="s">
        <v>13</v>
      </c>
      <c r="B106" s="8">
        <v>7.7741344540402406E-3</v>
      </c>
      <c r="C106" s="8">
        <v>9.6694366369302204E-3</v>
      </c>
      <c r="D106" s="8">
        <v>1.1407476890025267E-2</v>
      </c>
      <c r="E106" s="81">
        <v>3.9042048735247041E-3</v>
      </c>
      <c r="F106" s="7">
        <v>8.9551794015973307E-3</v>
      </c>
      <c r="G106" s="6">
        <v>2.0616425206385774E-2</v>
      </c>
      <c r="H106" s="6">
        <v>4.5840628572255425E-2</v>
      </c>
      <c r="I106" s="6">
        <v>-3.8961218644935458E-2</v>
      </c>
      <c r="J106" s="44">
        <v>3.6178575027713392E-2</v>
      </c>
      <c r="K106" s="6">
        <v>4.1542779336982798E-3</v>
      </c>
      <c r="L106" s="5">
        <f>(L105-K105)/K105</f>
        <v>-2.0865330067936852E-2</v>
      </c>
      <c r="M106" s="5">
        <f t="shared" ref="M106:S106" si="68">(M105-L105)/L105</f>
        <v>2.5012364869638946E-3</v>
      </c>
      <c r="N106" s="47">
        <f t="shared" si="68"/>
        <v>1.263003580389614E-2</v>
      </c>
      <c r="O106" s="47">
        <f t="shared" si="68"/>
        <v>1.3140677635791641E-2</v>
      </c>
      <c r="P106" s="47">
        <f t="shared" si="68"/>
        <v>1.1774889395729713E-2</v>
      </c>
      <c r="Q106" s="47">
        <f t="shared" si="68"/>
        <v>2.6697809584595118E-2</v>
      </c>
      <c r="R106" s="47">
        <f t="shared" si="68"/>
        <v>1.2036240989352555E-3</v>
      </c>
      <c r="S106" s="47">
        <f t="shared" si="68"/>
        <v>-3.5655781018812088E-2</v>
      </c>
    </row>
    <row r="107" spans="1:19" ht="17" x14ac:dyDescent="0.2">
      <c r="A107" s="19" t="s">
        <v>14</v>
      </c>
      <c r="B107" s="16">
        <v>3.6569717707442259E-2</v>
      </c>
      <c r="C107" s="16">
        <v>4.0470823184108204E-2</v>
      </c>
      <c r="D107" s="16">
        <v>4.1405513754468895E-2</v>
      </c>
      <c r="E107" s="82">
        <v>4.3673262605793302E-2</v>
      </c>
      <c r="F107" s="31">
        <v>4.1203313986974438E-2</v>
      </c>
      <c r="G107" s="31">
        <v>4.1919286923555545E-2</v>
      </c>
      <c r="H107" s="31">
        <v>4.168684367087732E-2</v>
      </c>
      <c r="I107" s="31">
        <v>4.4802119174788733E-2</v>
      </c>
      <c r="J107" s="45">
        <v>4.4043682440881429E-2</v>
      </c>
      <c r="K107" s="31">
        <v>4.5591022926957506E-2</v>
      </c>
      <c r="L107" s="26">
        <f>L103/L105</f>
        <v>4.7438705574789797E-2</v>
      </c>
      <c r="M107" s="26">
        <f t="shared" ref="M107:N107" si="69">M103/M105</f>
        <v>4.7898283104507909E-2</v>
      </c>
      <c r="N107" s="48">
        <f t="shared" si="69"/>
        <v>4.6799743868147774E-2</v>
      </c>
      <c r="O107" s="48">
        <f t="shared" ref="O107:P107" si="70">O103/O105</f>
        <v>4.4681377263609136E-2</v>
      </c>
      <c r="P107" s="48">
        <f t="shared" si="70"/>
        <v>4.3984844987031327E-2</v>
      </c>
      <c r="Q107" s="48">
        <f t="shared" ref="Q107:R107" si="71">Q103/Q105</f>
        <v>4.2603002446928114E-2</v>
      </c>
      <c r="R107" s="48">
        <f t="shared" si="71"/>
        <v>4.094007609384908E-2</v>
      </c>
      <c r="S107" s="48">
        <f t="shared" ref="S107" si="72">S103/S105</f>
        <v>4.1809937394687455E-2</v>
      </c>
    </row>
    <row r="109" spans="1:19" x14ac:dyDescent="0.2">
      <c r="A109" s="22" t="s">
        <v>40</v>
      </c>
      <c r="B109" s="22"/>
      <c r="C109" s="22"/>
      <c r="D109" s="22"/>
      <c r="E109" s="78"/>
      <c r="F109" s="21"/>
      <c r="G109" s="21"/>
      <c r="H109" s="21"/>
      <c r="I109" s="21"/>
      <c r="J109" s="50"/>
      <c r="K109" s="21"/>
    </row>
    <row r="110" spans="1:19" x14ac:dyDescent="0.2">
      <c r="A110" s="21"/>
      <c r="B110" s="21"/>
      <c r="C110" s="21"/>
      <c r="D110" s="21"/>
      <c r="E110" s="79"/>
      <c r="F110" s="21"/>
      <c r="G110" s="21"/>
      <c r="H110" s="21"/>
      <c r="I110" s="21"/>
      <c r="J110" s="50"/>
      <c r="K110" s="21"/>
    </row>
    <row r="111" spans="1:19" ht="17" x14ac:dyDescent="0.2">
      <c r="A111" s="20"/>
      <c r="B111" s="35" t="s">
        <v>0</v>
      </c>
      <c r="C111" s="35" t="s">
        <v>1</v>
      </c>
      <c r="D111" s="35" t="s">
        <v>2</v>
      </c>
      <c r="E111" s="87" t="s">
        <v>3</v>
      </c>
      <c r="F111" s="35" t="s">
        <v>4</v>
      </c>
      <c r="G111" s="35" t="s">
        <v>5</v>
      </c>
      <c r="H111" s="35" t="s">
        <v>6</v>
      </c>
      <c r="I111" s="35" t="s">
        <v>7</v>
      </c>
      <c r="J111" s="87" t="s">
        <v>8</v>
      </c>
      <c r="K111" s="35" t="s">
        <v>9</v>
      </c>
      <c r="L111" s="35" t="s">
        <v>18</v>
      </c>
      <c r="M111" s="35" t="s">
        <v>19</v>
      </c>
      <c r="N111" s="87" t="s">
        <v>20</v>
      </c>
      <c r="O111" s="91" t="s">
        <v>22</v>
      </c>
      <c r="P111" s="35" t="s">
        <v>24</v>
      </c>
      <c r="Q111" s="35" t="s">
        <v>25</v>
      </c>
      <c r="R111" s="35" t="s">
        <v>26</v>
      </c>
      <c r="S111" s="35" t="s">
        <v>27</v>
      </c>
    </row>
    <row r="112" spans="1:19" ht="17" x14ac:dyDescent="0.2">
      <c r="A112" s="19" t="s">
        <v>10</v>
      </c>
      <c r="B112" s="18">
        <v>1557</v>
      </c>
      <c r="C112" s="18">
        <v>1635</v>
      </c>
      <c r="D112" s="18">
        <v>1666</v>
      </c>
      <c r="E112" s="80">
        <v>1746</v>
      </c>
      <c r="F112" s="17">
        <v>1807</v>
      </c>
      <c r="G112" s="17">
        <v>1889</v>
      </c>
      <c r="H112" s="17">
        <v>1898</v>
      </c>
      <c r="I112" s="17">
        <v>1974</v>
      </c>
      <c r="J112" s="51">
        <v>2006</v>
      </c>
      <c r="K112" s="17">
        <v>2026</v>
      </c>
      <c r="L112" s="25">
        <v>2047</v>
      </c>
      <c r="M112" s="25">
        <v>2047</v>
      </c>
      <c r="N112" s="51">
        <v>2034</v>
      </c>
      <c r="O112" s="58">
        <v>1994</v>
      </c>
      <c r="P112" s="58">
        <v>2033</v>
      </c>
      <c r="Q112" s="58">
        <v>2051</v>
      </c>
      <c r="R112" s="58">
        <v>1897</v>
      </c>
      <c r="S112" s="95">
        <v>1895</v>
      </c>
    </row>
    <row r="113" spans="1:19" ht="34" x14ac:dyDescent="0.2">
      <c r="A113" s="9" t="s">
        <v>15</v>
      </c>
      <c r="B113" s="8">
        <v>9.7251585623678652E-2</v>
      </c>
      <c r="C113" s="8">
        <v>5.0096339113680152E-2</v>
      </c>
      <c r="D113" s="8">
        <v>1.8960244648318043E-2</v>
      </c>
      <c r="E113" s="81">
        <v>4.8019207683073231E-2</v>
      </c>
      <c r="F113" s="7">
        <v>3.4936998854524628E-2</v>
      </c>
      <c r="G113" s="6">
        <v>4.5379081350304371E-2</v>
      </c>
      <c r="H113" s="6">
        <v>4.7644256220222342E-3</v>
      </c>
      <c r="I113" s="6">
        <v>4.0042149631190724E-2</v>
      </c>
      <c r="J113" s="44">
        <v>1.6210739614994935E-2</v>
      </c>
      <c r="K113" s="6">
        <v>9.9700897308075773E-3</v>
      </c>
      <c r="L113" s="89">
        <f>(L112-K112)/K112</f>
        <v>1.0365251727541954E-2</v>
      </c>
      <c r="M113" s="5">
        <f t="shared" ref="M113:S113" si="73">(M112-L112)/L112</f>
        <v>0</v>
      </c>
      <c r="N113" s="47">
        <f t="shared" si="73"/>
        <v>-6.3507572056668293E-3</v>
      </c>
      <c r="O113" s="47">
        <f t="shared" si="73"/>
        <v>-1.966568338249754E-2</v>
      </c>
      <c r="P113" s="47">
        <f t="shared" si="73"/>
        <v>1.9558676028084254E-2</v>
      </c>
      <c r="Q113" s="47">
        <f t="shared" si="73"/>
        <v>8.8539104771273979E-3</v>
      </c>
      <c r="R113" s="47">
        <f t="shared" si="73"/>
        <v>-7.5085324232081918E-2</v>
      </c>
      <c r="S113" s="47">
        <f t="shared" si="73"/>
        <v>-1.0542962572482868E-3</v>
      </c>
    </row>
    <row r="114" spans="1:19" ht="34" x14ac:dyDescent="0.2">
      <c r="A114" s="19" t="s">
        <v>12</v>
      </c>
      <c r="B114" s="18">
        <v>17603</v>
      </c>
      <c r="C114" s="18">
        <v>17320</v>
      </c>
      <c r="D114" s="18">
        <v>16820</v>
      </c>
      <c r="E114" s="80">
        <v>16678</v>
      </c>
      <c r="F114" s="17">
        <v>16522</v>
      </c>
      <c r="G114" s="17">
        <v>16795</v>
      </c>
      <c r="H114" s="17">
        <v>16456</v>
      </c>
      <c r="I114" s="17">
        <v>16352</v>
      </c>
      <c r="J114" s="51">
        <v>16123</v>
      </c>
      <c r="K114" s="17">
        <v>16006</v>
      </c>
      <c r="L114" s="17">
        <v>15978</v>
      </c>
      <c r="M114" s="17">
        <v>16320</v>
      </c>
      <c r="N114" s="46">
        <v>16414</v>
      </c>
      <c r="O114" s="58">
        <v>16489</v>
      </c>
      <c r="P114" s="58">
        <v>16525</v>
      </c>
      <c r="Q114" s="58">
        <v>16681</v>
      </c>
      <c r="R114" s="58">
        <v>16255</v>
      </c>
      <c r="S114" s="58">
        <v>15990</v>
      </c>
    </row>
    <row r="115" spans="1:19" ht="51" x14ac:dyDescent="0.2">
      <c r="A115" s="9" t="s">
        <v>13</v>
      </c>
      <c r="B115" s="8">
        <v>-1.3782284721833156E-2</v>
      </c>
      <c r="C115" s="8">
        <v>-1.607680509004147E-2</v>
      </c>
      <c r="D115" s="8">
        <v>-2.8868360277136258E-2</v>
      </c>
      <c r="E115" s="81">
        <v>-8.4423305588585025E-3</v>
      </c>
      <c r="F115" s="7">
        <v>-9.353639525122916E-3</v>
      </c>
      <c r="G115" s="6">
        <v>1.6523423314368721E-2</v>
      </c>
      <c r="H115" s="6">
        <v>-2.0184578743673711E-2</v>
      </c>
      <c r="I115" s="6">
        <v>-6.3198833252309187E-3</v>
      </c>
      <c r="J115" s="44">
        <v>-1.4004403131115459E-2</v>
      </c>
      <c r="K115" s="6">
        <v>-7.2567140110401289E-3</v>
      </c>
      <c r="L115" s="5">
        <f>(L114-K114)/K114</f>
        <v>-1.7493439960014994E-3</v>
      </c>
      <c r="M115" s="5">
        <f t="shared" ref="M115:S115" si="74">(M114-L114)/L114</f>
        <v>2.1404431092752536E-2</v>
      </c>
      <c r="N115" s="47">
        <f t="shared" si="74"/>
        <v>5.7598039215686278E-3</v>
      </c>
      <c r="O115" s="47">
        <f t="shared" si="74"/>
        <v>4.5692701352503962E-3</v>
      </c>
      <c r="P115" s="47">
        <f t="shared" si="74"/>
        <v>2.1832736976165929E-3</v>
      </c>
      <c r="Q115" s="47">
        <f t="shared" si="74"/>
        <v>9.4402420574886542E-3</v>
      </c>
      <c r="R115" s="47">
        <f t="shared" si="74"/>
        <v>-2.5538037287932379E-2</v>
      </c>
      <c r="S115" s="47">
        <f t="shared" si="74"/>
        <v>-1.6302676099661642E-2</v>
      </c>
    </row>
    <row r="116" spans="1:19" ht="17" x14ac:dyDescent="0.2">
      <c r="A116" s="34" t="s">
        <v>14</v>
      </c>
      <c r="B116" s="31">
        <v>8.8450832244503771E-2</v>
      </c>
      <c r="C116" s="31">
        <v>9.4399538106235567E-2</v>
      </c>
      <c r="D116" s="31">
        <v>9.9048751486325803E-2</v>
      </c>
      <c r="E116" s="73">
        <v>0.10468881160810649</v>
      </c>
      <c r="F116" s="31">
        <v>0.1093693257474882</v>
      </c>
      <c r="G116" s="31">
        <v>0.11247395058052992</v>
      </c>
      <c r="H116" s="31">
        <v>0.11533787068546426</v>
      </c>
      <c r="I116" s="31">
        <v>0.12071917808219178</v>
      </c>
      <c r="J116" s="45">
        <v>0.12441853253116665</v>
      </c>
      <c r="K116" s="31">
        <v>0.12657753342496564</v>
      </c>
      <c r="L116" s="26">
        <f>L112/L114</f>
        <v>0.12811365627738139</v>
      </c>
      <c r="M116" s="26">
        <f t="shared" ref="M116:N116" si="75">M112/M114</f>
        <v>0.12542892156862745</v>
      </c>
      <c r="N116" s="48">
        <f t="shared" si="75"/>
        <v>0.12391860606799074</v>
      </c>
      <c r="O116" s="48">
        <f t="shared" ref="O116:P116" si="76">O112/O114</f>
        <v>0.12092910425131906</v>
      </c>
      <c r="P116" s="48">
        <f t="shared" si="76"/>
        <v>0.12302571860816944</v>
      </c>
      <c r="Q116" s="48">
        <f t="shared" ref="Q116:R116" si="77">Q112/Q114</f>
        <v>0.12295425933697021</v>
      </c>
      <c r="R116" s="48">
        <f t="shared" si="77"/>
        <v>0.11670255306059674</v>
      </c>
      <c r="S116" s="48">
        <f t="shared" ref="S116" si="78">S112/S114</f>
        <v>0.11851156973108193</v>
      </c>
    </row>
    <row r="118" spans="1:19" x14ac:dyDescent="0.2">
      <c r="A118" s="22" t="s">
        <v>41</v>
      </c>
      <c r="B118" s="22"/>
      <c r="C118" s="22"/>
      <c r="D118" s="22"/>
      <c r="E118" s="78"/>
      <c r="F118" s="21"/>
      <c r="G118" s="21"/>
      <c r="H118" s="21"/>
      <c r="I118" s="21"/>
      <c r="J118" s="50"/>
      <c r="K118" s="21"/>
    </row>
    <row r="119" spans="1:19" x14ac:dyDescent="0.2">
      <c r="A119" s="21"/>
      <c r="B119" s="21"/>
      <c r="C119" s="21"/>
      <c r="D119" s="21"/>
      <c r="E119" s="79"/>
      <c r="F119" s="21"/>
      <c r="G119" s="21"/>
      <c r="H119" s="21"/>
      <c r="I119" s="21"/>
      <c r="J119" s="50"/>
      <c r="K119" s="21"/>
    </row>
    <row r="120" spans="1:19" ht="17" x14ac:dyDescent="0.2">
      <c r="A120" s="20"/>
      <c r="B120" s="35" t="s">
        <v>0</v>
      </c>
      <c r="C120" s="35" t="s">
        <v>1</v>
      </c>
      <c r="D120" s="35" t="s">
        <v>2</v>
      </c>
      <c r="E120" s="87" t="s">
        <v>3</v>
      </c>
      <c r="F120" s="35" t="s">
        <v>4</v>
      </c>
      <c r="G120" s="35" t="s">
        <v>5</v>
      </c>
      <c r="H120" s="35" t="s">
        <v>6</v>
      </c>
      <c r="I120" s="35" t="s">
        <v>7</v>
      </c>
      <c r="J120" s="87" t="s">
        <v>8</v>
      </c>
      <c r="K120" s="35" t="s">
        <v>9</v>
      </c>
      <c r="L120" s="35" t="s">
        <v>18</v>
      </c>
      <c r="M120" s="35" t="s">
        <v>19</v>
      </c>
      <c r="N120" s="87" t="s">
        <v>20</v>
      </c>
      <c r="O120" s="91" t="s">
        <v>22</v>
      </c>
      <c r="P120" s="35" t="s">
        <v>24</v>
      </c>
      <c r="Q120" s="35" t="s">
        <v>25</v>
      </c>
      <c r="R120" s="35" t="s">
        <v>26</v>
      </c>
      <c r="S120" s="35" t="s">
        <v>27</v>
      </c>
    </row>
    <row r="121" spans="1:19" ht="17" x14ac:dyDescent="0.2">
      <c r="A121" s="19" t="s">
        <v>10</v>
      </c>
      <c r="B121" s="18">
        <v>2094</v>
      </c>
      <c r="C121" s="18">
        <v>2170</v>
      </c>
      <c r="D121" s="18">
        <v>2350</v>
      </c>
      <c r="E121" s="80">
        <v>2051</v>
      </c>
      <c r="F121" s="17">
        <v>2330</v>
      </c>
      <c r="G121" s="17">
        <v>2428</v>
      </c>
      <c r="H121" s="17">
        <v>2233</v>
      </c>
      <c r="I121" s="17">
        <v>2234</v>
      </c>
      <c r="J121" s="51">
        <v>2242</v>
      </c>
      <c r="K121" s="17">
        <v>2259</v>
      </c>
      <c r="L121" s="25">
        <v>2255</v>
      </c>
      <c r="M121" s="25">
        <v>2790</v>
      </c>
      <c r="N121" s="51">
        <v>2248</v>
      </c>
      <c r="O121" s="58">
        <v>2317</v>
      </c>
      <c r="P121" s="58">
        <v>2318</v>
      </c>
      <c r="Q121" s="58">
        <v>2368</v>
      </c>
      <c r="R121" s="58">
        <v>2347</v>
      </c>
      <c r="S121" s="95">
        <v>2371</v>
      </c>
    </row>
    <row r="122" spans="1:19" ht="34" x14ac:dyDescent="0.2">
      <c r="A122" s="9" t="s">
        <v>15</v>
      </c>
      <c r="B122" s="8">
        <v>6.348400203148806E-2</v>
      </c>
      <c r="C122" s="8">
        <v>3.629417382999045E-2</v>
      </c>
      <c r="D122" s="8">
        <v>8.294930875576037E-2</v>
      </c>
      <c r="E122" s="81">
        <v>-0.12723404255319148</v>
      </c>
      <c r="F122" s="7">
        <v>0.13603120429058996</v>
      </c>
      <c r="G122" s="6">
        <v>4.2060085836909872E-2</v>
      </c>
      <c r="H122" s="6">
        <v>-8.0313014827018123E-2</v>
      </c>
      <c r="I122" s="6">
        <v>4.4782803403493058E-4</v>
      </c>
      <c r="J122" s="44">
        <v>3.5810205908683975E-3</v>
      </c>
      <c r="K122" s="6">
        <v>7.5825156110615518E-3</v>
      </c>
      <c r="L122" s="5">
        <f>(L121-K121)/K121</f>
        <v>-1.7706949977866313E-3</v>
      </c>
      <c r="M122" s="5">
        <f t="shared" ref="M122:S122" si="79">(M121-L121)/L121</f>
        <v>0.23725055432372505</v>
      </c>
      <c r="N122" s="47">
        <f t="shared" si="79"/>
        <v>-0.19426523297491038</v>
      </c>
      <c r="O122" s="47">
        <f t="shared" si="79"/>
        <v>3.0693950177935941E-2</v>
      </c>
      <c r="P122" s="47">
        <f t="shared" si="79"/>
        <v>4.3159257660768235E-4</v>
      </c>
      <c r="Q122" s="47">
        <f t="shared" si="79"/>
        <v>2.1570319240724764E-2</v>
      </c>
      <c r="R122" s="47">
        <f t="shared" si="79"/>
        <v>-8.8682432432432429E-3</v>
      </c>
      <c r="S122" s="47">
        <f t="shared" si="79"/>
        <v>1.0225820195994887E-2</v>
      </c>
    </row>
    <row r="123" spans="1:19" ht="34" x14ac:dyDescent="0.2">
      <c r="A123" s="19" t="s">
        <v>12</v>
      </c>
      <c r="B123" s="18">
        <v>23625</v>
      </c>
      <c r="C123" s="18">
        <v>23509</v>
      </c>
      <c r="D123" s="18">
        <v>23448</v>
      </c>
      <c r="E123" s="80">
        <v>23172</v>
      </c>
      <c r="F123" s="17">
        <v>23025</v>
      </c>
      <c r="G123" s="17">
        <v>22971</v>
      </c>
      <c r="H123" s="17">
        <v>23201</v>
      </c>
      <c r="I123" s="17">
        <v>22479</v>
      </c>
      <c r="J123" s="51">
        <v>22138</v>
      </c>
      <c r="K123" s="17">
        <v>21811</v>
      </c>
      <c r="L123" s="17">
        <v>21305</v>
      </c>
      <c r="M123" s="17">
        <v>21293</v>
      </c>
      <c r="N123" s="46">
        <v>20845</v>
      </c>
      <c r="O123" s="58">
        <v>20855</v>
      </c>
      <c r="P123" s="58">
        <v>20960</v>
      </c>
      <c r="Q123" s="58">
        <v>21094</v>
      </c>
      <c r="R123" s="58">
        <v>20676</v>
      </c>
      <c r="S123" s="58">
        <v>20484</v>
      </c>
    </row>
    <row r="124" spans="1:19" ht="51" x14ac:dyDescent="0.2">
      <c r="A124" s="9" t="s">
        <v>13</v>
      </c>
      <c r="B124" s="8">
        <v>-9.392427355444672E-3</v>
      </c>
      <c r="C124" s="8">
        <v>-4.9100529100529105E-3</v>
      </c>
      <c r="D124" s="8">
        <v>-2.594750946446042E-3</v>
      </c>
      <c r="E124" s="81">
        <v>-1.1770726714431934E-2</v>
      </c>
      <c r="F124" s="7">
        <v>-6.3438632832729155E-3</v>
      </c>
      <c r="G124" s="6">
        <v>-2.3452768729641696E-3</v>
      </c>
      <c r="H124" s="6">
        <v>1.001262461364329E-2</v>
      </c>
      <c r="I124" s="6">
        <v>-3.1119348303952417E-2</v>
      </c>
      <c r="J124" s="44">
        <v>-1.5169713955247119E-2</v>
      </c>
      <c r="K124" s="6">
        <v>-1.4770982021862861E-2</v>
      </c>
      <c r="L124" s="5">
        <f>(L123-K123)/K123</f>
        <v>-2.319930310393838E-2</v>
      </c>
      <c r="M124" s="5">
        <f t="shared" ref="M124:S124" si="80">(M123-L123)/L123</f>
        <v>-5.6324806383478059E-4</v>
      </c>
      <c r="N124" s="47">
        <f t="shared" si="80"/>
        <v>-2.103977833090687E-2</v>
      </c>
      <c r="O124" s="47">
        <f t="shared" si="80"/>
        <v>4.797313504437515E-4</v>
      </c>
      <c r="P124" s="47">
        <f t="shared" si="80"/>
        <v>5.0347638456005751E-3</v>
      </c>
      <c r="Q124" s="47">
        <f t="shared" si="80"/>
        <v>6.3931297709923663E-3</v>
      </c>
      <c r="R124" s="47">
        <f t="shared" si="80"/>
        <v>-1.981606143927183E-2</v>
      </c>
      <c r="S124" s="47">
        <f t="shared" si="80"/>
        <v>-9.286128845037725E-3</v>
      </c>
    </row>
    <row r="125" spans="1:19" ht="17" x14ac:dyDescent="0.2">
      <c r="A125" s="19" t="s">
        <v>14</v>
      </c>
      <c r="B125" s="16">
        <v>8.8634920634920636E-2</v>
      </c>
      <c r="C125" s="16">
        <v>9.230507465226083E-2</v>
      </c>
      <c r="D125" s="16">
        <v>0.10022176731490959</v>
      </c>
      <c r="E125" s="82">
        <v>8.8511997238045911E-2</v>
      </c>
      <c r="F125" s="31">
        <v>0.1011943539630836</v>
      </c>
      <c r="G125" s="31">
        <v>0.10569848939967785</v>
      </c>
      <c r="H125" s="31">
        <v>9.6245851471919316E-2</v>
      </c>
      <c r="I125" s="31">
        <v>9.9381645090973803E-2</v>
      </c>
      <c r="J125" s="45">
        <v>0.10127382780739001</v>
      </c>
      <c r="K125" s="31">
        <v>0.10357159231580396</v>
      </c>
      <c r="L125" s="26">
        <f>L121/L123</f>
        <v>0.10584369866228585</v>
      </c>
      <c r="M125" s="26">
        <f t="shared" ref="M125:N125" si="81">M121/M123</f>
        <v>0.1310289766589959</v>
      </c>
      <c r="N125" s="48">
        <f t="shared" si="81"/>
        <v>0.10784360757975534</v>
      </c>
      <c r="O125" s="48">
        <f t="shared" ref="O125:P125" si="82">O121/O123</f>
        <v>0.11110045552625269</v>
      </c>
      <c r="P125" s="48">
        <f t="shared" si="82"/>
        <v>0.11059160305343511</v>
      </c>
      <c r="Q125" s="48">
        <f t="shared" ref="Q125:R125" si="83">Q121/Q123</f>
        <v>0.11225941025884138</v>
      </c>
      <c r="R125" s="48">
        <f t="shared" si="83"/>
        <v>0.11351325207970595</v>
      </c>
      <c r="S125" s="48">
        <f t="shared" ref="S125" si="84">S121/S123</f>
        <v>0.11574887717242727</v>
      </c>
    </row>
    <row r="127" spans="1:19" x14ac:dyDescent="0.2">
      <c r="A127" s="22" t="s">
        <v>42</v>
      </c>
      <c r="B127" s="22"/>
      <c r="C127" s="22"/>
      <c r="D127" s="22"/>
      <c r="E127" s="78"/>
      <c r="F127" s="21"/>
      <c r="G127" s="21"/>
      <c r="H127" s="21"/>
      <c r="I127" s="21"/>
      <c r="J127" s="50"/>
      <c r="K127" s="21"/>
    </row>
    <row r="128" spans="1:19" x14ac:dyDescent="0.2">
      <c r="A128" s="21"/>
      <c r="B128" s="21"/>
      <c r="C128" s="21"/>
      <c r="D128" s="21"/>
      <c r="E128" s="79"/>
      <c r="F128" s="21"/>
      <c r="G128" s="21"/>
      <c r="H128" s="21"/>
      <c r="I128" s="21"/>
      <c r="J128" s="50"/>
      <c r="K128" s="21"/>
    </row>
    <row r="129" spans="1:19" ht="17" x14ac:dyDescent="0.2">
      <c r="A129" s="20"/>
      <c r="B129" s="35" t="s">
        <v>0</v>
      </c>
      <c r="C129" s="35" t="s">
        <v>1</v>
      </c>
      <c r="D129" s="35" t="s">
        <v>2</v>
      </c>
      <c r="E129" s="87" t="s">
        <v>3</v>
      </c>
      <c r="F129" s="35" t="s">
        <v>4</v>
      </c>
      <c r="G129" s="35" t="s">
        <v>5</v>
      </c>
      <c r="H129" s="35" t="s">
        <v>6</v>
      </c>
      <c r="I129" s="35" t="s">
        <v>7</v>
      </c>
      <c r="J129" s="87" t="s">
        <v>8</v>
      </c>
      <c r="K129" s="35" t="s">
        <v>9</v>
      </c>
      <c r="L129" s="35" t="s">
        <v>18</v>
      </c>
      <c r="M129" s="35" t="s">
        <v>19</v>
      </c>
      <c r="N129" s="87" t="s">
        <v>20</v>
      </c>
      <c r="O129" s="91" t="s">
        <v>22</v>
      </c>
      <c r="P129" s="35" t="s">
        <v>24</v>
      </c>
      <c r="Q129" s="35" t="s">
        <v>25</v>
      </c>
      <c r="R129" s="35" t="s">
        <v>26</v>
      </c>
      <c r="S129" s="35" t="s">
        <v>27</v>
      </c>
    </row>
    <row r="130" spans="1:19" ht="17" x14ac:dyDescent="0.2">
      <c r="A130" s="19" t="s">
        <v>10</v>
      </c>
      <c r="B130" s="18">
        <v>3440</v>
      </c>
      <c r="C130" s="18">
        <v>3696</v>
      </c>
      <c r="D130" s="18">
        <v>3942</v>
      </c>
      <c r="E130" s="80">
        <v>4176</v>
      </c>
      <c r="F130" s="17">
        <v>4386</v>
      </c>
      <c r="G130" s="17">
        <v>4664</v>
      </c>
      <c r="H130" s="17">
        <v>4754</v>
      </c>
      <c r="I130" s="17">
        <v>4788</v>
      </c>
      <c r="J130" s="51">
        <v>4962</v>
      </c>
      <c r="K130" s="17">
        <v>5070</v>
      </c>
      <c r="L130" s="33">
        <v>4912</v>
      </c>
      <c r="M130" s="33">
        <v>5313</v>
      </c>
      <c r="N130" s="43">
        <v>5354</v>
      </c>
      <c r="O130" s="58">
        <v>5213</v>
      </c>
      <c r="P130" s="58">
        <v>5161</v>
      </c>
      <c r="Q130" s="58">
        <v>5218</v>
      </c>
      <c r="R130" s="58">
        <v>5054</v>
      </c>
      <c r="S130" s="95">
        <v>4860</v>
      </c>
    </row>
    <row r="131" spans="1:19" ht="34" x14ac:dyDescent="0.2">
      <c r="A131" s="9" t="s">
        <v>15</v>
      </c>
      <c r="B131" s="8">
        <v>7.2653570314936078E-2</v>
      </c>
      <c r="C131" s="8">
        <v>7.441860465116279E-2</v>
      </c>
      <c r="D131" s="8">
        <v>6.6558441558441553E-2</v>
      </c>
      <c r="E131" s="81">
        <v>5.9360730593607303E-2</v>
      </c>
      <c r="F131" s="7">
        <v>5.0287356321839081E-2</v>
      </c>
      <c r="G131" s="6">
        <v>6.3383492932056543E-2</v>
      </c>
      <c r="H131" s="6">
        <v>1.9296740994854202E-2</v>
      </c>
      <c r="I131" s="6">
        <v>7.1518721076987797E-3</v>
      </c>
      <c r="J131" s="44">
        <v>3.6340852130325813E-2</v>
      </c>
      <c r="K131" s="6">
        <v>2.1765417170495769E-2</v>
      </c>
      <c r="L131" s="5">
        <f>(L130-K130)/K130</f>
        <v>-3.1163708086785012E-2</v>
      </c>
      <c r="M131" s="5">
        <f t="shared" ref="M131:S131" si="85">(M130-L130)/L130</f>
        <v>8.1636807817589571E-2</v>
      </c>
      <c r="N131" s="47">
        <f t="shared" si="85"/>
        <v>7.716920760399021E-3</v>
      </c>
      <c r="O131" s="47">
        <f t="shared" si="85"/>
        <v>-2.6335450130743371E-2</v>
      </c>
      <c r="P131" s="47">
        <f t="shared" si="85"/>
        <v>-9.9750623441396506E-3</v>
      </c>
      <c r="Q131" s="47">
        <f t="shared" si="85"/>
        <v>1.1044371245882581E-2</v>
      </c>
      <c r="R131" s="47">
        <f t="shared" si="85"/>
        <v>-3.1429666538903792E-2</v>
      </c>
      <c r="S131" s="47">
        <f t="shared" si="85"/>
        <v>-3.8385437277404039E-2</v>
      </c>
    </row>
    <row r="132" spans="1:19" ht="34" x14ac:dyDescent="0.2">
      <c r="A132" s="19" t="s">
        <v>12</v>
      </c>
      <c r="B132" s="18">
        <v>61419</v>
      </c>
      <c r="C132" s="18">
        <v>60943</v>
      </c>
      <c r="D132" s="18">
        <v>59456</v>
      </c>
      <c r="E132" s="80">
        <v>59048</v>
      </c>
      <c r="F132" s="17">
        <v>59181</v>
      </c>
      <c r="G132" s="17">
        <v>59978</v>
      </c>
      <c r="H132" s="17">
        <v>58656</v>
      </c>
      <c r="I132" s="17">
        <v>58003</v>
      </c>
      <c r="J132" s="51">
        <v>56669</v>
      </c>
      <c r="K132" s="17">
        <v>55697</v>
      </c>
      <c r="L132" s="17">
        <v>54341</v>
      </c>
      <c r="M132" s="17">
        <v>52760</v>
      </c>
      <c r="N132" s="46">
        <v>52247</v>
      </c>
      <c r="O132" s="58">
        <v>51682</v>
      </c>
      <c r="P132" s="58">
        <v>51807</v>
      </c>
      <c r="Q132" s="58">
        <v>51759</v>
      </c>
      <c r="R132" s="58">
        <v>51105</v>
      </c>
      <c r="S132" s="58">
        <v>48220</v>
      </c>
    </row>
    <row r="133" spans="1:19" ht="51" x14ac:dyDescent="0.2">
      <c r="A133" s="9" t="s">
        <v>13</v>
      </c>
      <c r="B133" s="8">
        <v>-2.0680528094904012E-2</v>
      </c>
      <c r="C133" s="8">
        <v>-7.7500447744183396E-3</v>
      </c>
      <c r="D133" s="8">
        <v>-2.4399849039266199E-2</v>
      </c>
      <c r="E133" s="81">
        <v>-6.8622174381054897E-3</v>
      </c>
      <c r="F133" s="7">
        <v>2.252404823194689E-3</v>
      </c>
      <c r="G133" s="6">
        <v>1.3467160068265153E-2</v>
      </c>
      <c r="H133" s="6">
        <v>-2.2041415185568042E-2</v>
      </c>
      <c r="I133" s="6">
        <v>-1.1132705946535733E-2</v>
      </c>
      <c r="J133" s="44">
        <v>-2.2998810406358292E-2</v>
      </c>
      <c r="K133" s="6">
        <v>-1.7152234907974379E-2</v>
      </c>
      <c r="L133" s="5">
        <f>(L132-K132)/K132</f>
        <v>-2.4346015045693663E-2</v>
      </c>
      <c r="M133" s="5">
        <f t="shared" ref="M133:S133" si="86">(M132-L132)/L132</f>
        <v>-2.9094054213209181E-2</v>
      </c>
      <c r="N133" s="47">
        <f t="shared" si="86"/>
        <v>-9.7232752084912815E-3</v>
      </c>
      <c r="O133" s="47">
        <f t="shared" si="86"/>
        <v>-1.0814018029743334E-2</v>
      </c>
      <c r="P133" s="47">
        <f t="shared" si="86"/>
        <v>2.4186370496497812E-3</v>
      </c>
      <c r="Q133" s="47">
        <f t="shared" si="86"/>
        <v>-9.2651572181365457E-4</v>
      </c>
      <c r="R133" s="47">
        <f t="shared" si="86"/>
        <v>-1.2635483683996985E-2</v>
      </c>
      <c r="S133" s="47">
        <f t="shared" si="86"/>
        <v>-5.6452401917620583E-2</v>
      </c>
    </row>
    <row r="134" spans="1:19" ht="17" x14ac:dyDescent="0.2">
      <c r="A134" s="19" t="s">
        <v>14</v>
      </c>
      <c r="B134" s="16">
        <v>5.6008726941174557E-2</v>
      </c>
      <c r="C134" s="16">
        <v>6.0646833926784043E-2</v>
      </c>
      <c r="D134" s="16">
        <v>6.6301130247578041E-2</v>
      </c>
      <c r="E134" s="82">
        <v>7.0722124373391135E-2</v>
      </c>
      <c r="F134" s="31">
        <v>7.4111623662999948E-2</v>
      </c>
      <c r="G134" s="31">
        <v>7.7761846010203736E-2</v>
      </c>
      <c r="H134" s="31">
        <v>8.1048827059465353E-2</v>
      </c>
      <c r="I134" s="31">
        <v>8.2547454442011614E-2</v>
      </c>
      <c r="J134" s="45">
        <v>8.7561100425276608E-2</v>
      </c>
      <c r="K134" s="31">
        <v>9.1028242095624545E-2</v>
      </c>
      <c r="L134" s="26">
        <f>L130/L132</f>
        <v>9.0392153254448757E-2</v>
      </c>
      <c r="M134" s="26">
        <f t="shared" ref="M134:N134" si="87">M130/M132</f>
        <v>0.10070128885519333</v>
      </c>
      <c r="N134" s="48">
        <f t="shared" si="87"/>
        <v>0.10247478324114304</v>
      </c>
      <c r="O134" s="48">
        <f t="shared" ref="O134:P134" si="88">O130/O132</f>
        <v>0.10086683951859449</v>
      </c>
      <c r="P134" s="48">
        <f t="shared" si="88"/>
        <v>9.9619742505838979E-2</v>
      </c>
      <c r="Q134" s="48">
        <f t="shared" ref="Q134:R134" si="89">Q130/Q132</f>
        <v>0.100813385111768</v>
      </c>
      <c r="R134" s="48">
        <f t="shared" si="89"/>
        <v>9.88944330300362E-2</v>
      </c>
      <c r="S134" s="48">
        <f t="shared" ref="S134" si="90">S130/S132</f>
        <v>0.10078805474906678</v>
      </c>
    </row>
    <row r="136" spans="1:19" x14ac:dyDescent="0.2">
      <c r="A136" s="22" t="s">
        <v>43</v>
      </c>
      <c r="B136" s="22"/>
      <c r="C136" s="22"/>
      <c r="D136" s="22"/>
      <c r="E136" s="78"/>
      <c r="F136" s="21"/>
      <c r="G136" s="21"/>
      <c r="H136" s="21"/>
      <c r="I136" s="21"/>
      <c r="J136" s="50"/>
      <c r="K136" s="21"/>
    </row>
    <row r="137" spans="1:19" x14ac:dyDescent="0.2">
      <c r="A137" s="21"/>
      <c r="B137" s="21"/>
      <c r="C137" s="21"/>
      <c r="D137" s="21"/>
      <c r="E137" s="79"/>
      <c r="F137" s="21"/>
      <c r="G137" s="21"/>
      <c r="H137" s="21"/>
      <c r="I137" s="21"/>
      <c r="J137" s="50"/>
      <c r="K137" s="21"/>
    </row>
    <row r="138" spans="1:19" ht="17" x14ac:dyDescent="0.2">
      <c r="A138" s="20"/>
      <c r="B138" s="35" t="s">
        <v>0</v>
      </c>
      <c r="C138" s="35" t="s">
        <v>1</v>
      </c>
      <c r="D138" s="35" t="s">
        <v>2</v>
      </c>
      <c r="E138" s="87" t="s">
        <v>3</v>
      </c>
      <c r="F138" s="35" t="s">
        <v>4</v>
      </c>
      <c r="G138" s="35" t="s">
        <v>5</v>
      </c>
      <c r="H138" s="35" t="s">
        <v>6</v>
      </c>
      <c r="I138" s="35" t="s">
        <v>7</v>
      </c>
      <c r="J138" s="87" t="s">
        <v>8</v>
      </c>
      <c r="K138" s="35" t="s">
        <v>9</v>
      </c>
      <c r="L138" s="35" t="s">
        <v>18</v>
      </c>
      <c r="M138" s="35" t="s">
        <v>19</v>
      </c>
      <c r="N138" s="87" t="s">
        <v>20</v>
      </c>
      <c r="O138" s="91" t="s">
        <v>22</v>
      </c>
      <c r="P138" s="35" t="s">
        <v>24</v>
      </c>
      <c r="Q138" s="35" t="s">
        <v>25</v>
      </c>
      <c r="R138" s="35" t="s">
        <v>26</v>
      </c>
      <c r="S138" s="35" t="s">
        <v>27</v>
      </c>
    </row>
    <row r="139" spans="1:19" ht="17" x14ac:dyDescent="0.2">
      <c r="A139" s="19" t="s">
        <v>10</v>
      </c>
      <c r="B139" s="18">
        <v>510</v>
      </c>
      <c r="C139" s="18">
        <v>624</v>
      </c>
      <c r="D139" s="18">
        <v>700</v>
      </c>
      <c r="E139" s="80">
        <v>774</v>
      </c>
      <c r="F139" s="17">
        <v>823</v>
      </c>
      <c r="G139" s="17">
        <v>883</v>
      </c>
      <c r="H139" s="17">
        <v>881</v>
      </c>
      <c r="I139" s="17">
        <v>923</v>
      </c>
      <c r="J139" s="51">
        <v>972</v>
      </c>
      <c r="K139" s="17">
        <v>977</v>
      </c>
      <c r="L139" s="25">
        <v>984</v>
      </c>
      <c r="M139" s="25">
        <v>972</v>
      </c>
      <c r="N139" s="51">
        <v>993</v>
      </c>
      <c r="O139" s="58">
        <v>998</v>
      </c>
      <c r="P139" s="58">
        <v>1011</v>
      </c>
      <c r="Q139" s="58">
        <v>1010</v>
      </c>
      <c r="R139" s="58">
        <v>1025</v>
      </c>
      <c r="S139" s="95">
        <v>966</v>
      </c>
    </row>
    <row r="140" spans="1:19" ht="34" x14ac:dyDescent="0.2">
      <c r="A140" s="9" t="s">
        <v>15</v>
      </c>
      <c r="B140" s="8">
        <v>0.22596153846153846</v>
      </c>
      <c r="C140" s="8">
        <v>0.22352941176470589</v>
      </c>
      <c r="D140" s="8">
        <v>0.12179487179487179</v>
      </c>
      <c r="E140" s="81">
        <v>0.10571428571428572</v>
      </c>
      <c r="F140" s="7">
        <v>6.3307493540051676E-2</v>
      </c>
      <c r="G140" s="6">
        <v>7.2904009720534624E-2</v>
      </c>
      <c r="H140" s="6">
        <v>-2.2650056625141564E-3</v>
      </c>
      <c r="I140" s="6">
        <v>4.7673098751418841E-2</v>
      </c>
      <c r="J140" s="44">
        <v>5.3087757313109427E-2</v>
      </c>
      <c r="K140" s="6">
        <v>5.1440329218106996E-3</v>
      </c>
      <c r="L140" s="5">
        <f>(L139-K139)/K139</f>
        <v>7.164790174002047E-3</v>
      </c>
      <c r="M140" s="5">
        <f t="shared" ref="M140:S140" si="91">(M139-L139)/L139</f>
        <v>-1.2195121951219513E-2</v>
      </c>
      <c r="N140" s="47">
        <f t="shared" si="91"/>
        <v>2.1604938271604937E-2</v>
      </c>
      <c r="O140" s="47">
        <f t="shared" si="91"/>
        <v>5.0352467270896274E-3</v>
      </c>
      <c r="P140" s="47">
        <f t="shared" si="91"/>
        <v>1.3026052104208416E-2</v>
      </c>
      <c r="Q140" s="47">
        <f t="shared" si="91"/>
        <v>-9.8911968348170125E-4</v>
      </c>
      <c r="R140" s="47">
        <f t="shared" si="91"/>
        <v>1.4851485148514851E-2</v>
      </c>
      <c r="S140" s="47">
        <f t="shared" si="91"/>
        <v>-5.75609756097561E-2</v>
      </c>
    </row>
    <row r="141" spans="1:19" ht="34" x14ac:dyDescent="0.2">
      <c r="A141" s="19" t="s">
        <v>12</v>
      </c>
      <c r="B141" s="18">
        <v>7519</v>
      </c>
      <c r="C141" s="18">
        <v>7374</v>
      </c>
      <c r="D141" s="18">
        <v>7417</v>
      </c>
      <c r="E141" s="80">
        <v>7394</v>
      </c>
      <c r="F141" s="17">
        <v>7434</v>
      </c>
      <c r="G141" s="17">
        <v>7128</v>
      </c>
      <c r="H141" s="17">
        <v>7559</v>
      </c>
      <c r="I141" s="17">
        <v>7584</v>
      </c>
      <c r="J141" s="51">
        <v>7548</v>
      </c>
      <c r="K141" s="17">
        <v>7663</v>
      </c>
      <c r="L141" s="17">
        <v>7417</v>
      </c>
      <c r="M141" s="17">
        <v>7732</v>
      </c>
      <c r="N141" s="46">
        <v>7634</v>
      </c>
      <c r="O141" s="58">
        <v>7776</v>
      </c>
      <c r="P141" s="58">
        <v>7700</v>
      </c>
      <c r="Q141" s="58">
        <v>7705</v>
      </c>
      <c r="R141" s="58">
        <v>7778</v>
      </c>
      <c r="S141" s="58">
        <v>6573</v>
      </c>
    </row>
    <row r="142" spans="1:19" ht="51" x14ac:dyDescent="0.2">
      <c r="A142" s="9" t="s">
        <v>13</v>
      </c>
      <c r="B142" s="8">
        <v>4.0058752837494995E-3</v>
      </c>
      <c r="C142" s="8">
        <v>-1.9284479319058384E-2</v>
      </c>
      <c r="D142" s="8">
        <v>5.8312991592080286E-3</v>
      </c>
      <c r="E142" s="81">
        <v>-3.1009842254280705E-3</v>
      </c>
      <c r="F142" s="7">
        <v>5.4097917230186638E-3</v>
      </c>
      <c r="G142" s="6">
        <v>-4.1162227602905568E-2</v>
      </c>
      <c r="H142" s="6">
        <v>6.0465768799102135E-2</v>
      </c>
      <c r="I142" s="6">
        <v>3.307315782510914E-3</v>
      </c>
      <c r="J142" s="44">
        <v>-4.7468354430379748E-3</v>
      </c>
      <c r="K142" s="6">
        <v>1.523582405935347E-2</v>
      </c>
      <c r="L142" s="5">
        <f>(L141-K141)/K141</f>
        <v>-3.210230980033929E-2</v>
      </c>
      <c r="M142" s="5">
        <f t="shared" ref="M142:S142" si="92">(M141-L141)/L141</f>
        <v>4.2470001348254009E-2</v>
      </c>
      <c r="N142" s="47">
        <f t="shared" si="92"/>
        <v>-1.2674599068804967E-2</v>
      </c>
      <c r="O142" s="47">
        <f t="shared" si="92"/>
        <v>1.8600995546240503E-2</v>
      </c>
      <c r="P142" s="47">
        <f t="shared" si="92"/>
        <v>-9.7736625514403298E-3</v>
      </c>
      <c r="Q142" s="47">
        <f t="shared" si="92"/>
        <v>6.4935064935064935E-4</v>
      </c>
      <c r="R142" s="47">
        <f t="shared" si="92"/>
        <v>9.4743672939649574E-3</v>
      </c>
      <c r="S142" s="47">
        <f t="shared" si="92"/>
        <v>-0.15492414502442786</v>
      </c>
    </row>
    <row r="143" spans="1:19" ht="17" x14ac:dyDescent="0.2">
      <c r="A143" s="19" t="s">
        <v>14</v>
      </c>
      <c r="B143" s="16">
        <v>6.782816863944674E-2</v>
      </c>
      <c r="C143" s="16">
        <v>8.462164361269324E-2</v>
      </c>
      <c r="D143" s="16">
        <v>9.4377780773897801E-2</v>
      </c>
      <c r="E143" s="82">
        <v>0.10467946984041114</v>
      </c>
      <c r="F143" s="31">
        <v>0.11070755986010224</v>
      </c>
      <c r="G143" s="31">
        <v>0.12387766554433222</v>
      </c>
      <c r="H143" s="31">
        <v>0.11654980817568461</v>
      </c>
      <c r="I143" s="31">
        <v>0.1217035864978903</v>
      </c>
      <c r="J143" s="45">
        <v>0.12877583465818759</v>
      </c>
      <c r="K143" s="31">
        <v>0.12749575884118491</v>
      </c>
      <c r="L143" s="26">
        <f>L139/L141</f>
        <v>0.13266819468787919</v>
      </c>
      <c r="M143" s="26">
        <f t="shared" ref="M143:N143" si="93">M139/M141</f>
        <v>0.12571132953957578</v>
      </c>
      <c r="N143" s="48">
        <f t="shared" si="93"/>
        <v>0.13007597589730155</v>
      </c>
      <c r="O143" s="48">
        <f t="shared" ref="O143:P143" si="94">O139/O141</f>
        <v>0.12834362139917696</v>
      </c>
      <c r="P143" s="48">
        <f t="shared" si="94"/>
        <v>0.1312987012987013</v>
      </c>
      <c r="Q143" s="48">
        <f t="shared" ref="Q143:R143" si="95">Q139/Q141</f>
        <v>0.13108371187540557</v>
      </c>
      <c r="R143" s="48">
        <f t="shared" si="95"/>
        <v>0.13178194908716895</v>
      </c>
      <c r="S143" s="48">
        <f t="shared" ref="S143" si="96">S139/S141</f>
        <v>0.14696485623003194</v>
      </c>
    </row>
    <row r="145" spans="1:19" x14ac:dyDescent="0.2">
      <c r="A145" s="22" t="s">
        <v>44</v>
      </c>
      <c r="B145" s="22"/>
      <c r="C145" s="22"/>
      <c r="D145" s="22"/>
      <c r="E145" s="78"/>
      <c r="F145" s="21"/>
      <c r="G145" s="21"/>
      <c r="H145" s="21"/>
      <c r="I145" s="21"/>
      <c r="J145" s="50"/>
      <c r="K145" s="21"/>
    </row>
    <row r="146" spans="1:19" x14ac:dyDescent="0.2">
      <c r="A146" s="21"/>
      <c r="B146" s="21"/>
      <c r="C146" s="21"/>
      <c r="D146" s="21"/>
      <c r="E146" s="79"/>
      <c r="F146" s="21"/>
      <c r="G146" s="21"/>
      <c r="H146" s="21"/>
      <c r="I146" s="21"/>
      <c r="J146" s="50"/>
      <c r="K146" s="21"/>
    </row>
    <row r="147" spans="1:19" ht="17" x14ac:dyDescent="0.2">
      <c r="A147" s="20"/>
      <c r="B147" s="35" t="s">
        <v>0</v>
      </c>
      <c r="C147" s="35" t="s">
        <v>1</v>
      </c>
      <c r="D147" s="35" t="s">
        <v>2</v>
      </c>
      <c r="E147" s="87" t="s">
        <v>3</v>
      </c>
      <c r="F147" s="35" t="s">
        <v>4</v>
      </c>
      <c r="G147" s="35" t="s">
        <v>5</v>
      </c>
      <c r="H147" s="35" t="s">
        <v>6</v>
      </c>
      <c r="I147" s="35" t="s">
        <v>7</v>
      </c>
      <c r="J147" s="87" t="s">
        <v>8</v>
      </c>
      <c r="K147" s="35" t="s">
        <v>9</v>
      </c>
      <c r="L147" s="35" t="s">
        <v>18</v>
      </c>
      <c r="M147" s="35" t="s">
        <v>19</v>
      </c>
      <c r="N147" s="87" t="s">
        <v>20</v>
      </c>
      <c r="O147" s="91" t="s">
        <v>22</v>
      </c>
      <c r="P147" s="35" t="s">
        <v>24</v>
      </c>
      <c r="Q147" s="35" t="s">
        <v>25</v>
      </c>
      <c r="R147" s="35" t="s">
        <v>26</v>
      </c>
      <c r="S147" s="35" t="s">
        <v>27</v>
      </c>
    </row>
    <row r="148" spans="1:19" ht="17" x14ac:dyDescent="0.2">
      <c r="A148" s="19" t="s">
        <v>10</v>
      </c>
      <c r="B148" s="18">
        <v>1317</v>
      </c>
      <c r="C148" s="18">
        <v>1480</v>
      </c>
      <c r="D148" s="18">
        <v>1636</v>
      </c>
      <c r="E148" s="80">
        <v>1727</v>
      </c>
      <c r="F148" s="17">
        <v>1809</v>
      </c>
      <c r="G148" s="17">
        <v>1877</v>
      </c>
      <c r="H148" s="17">
        <v>1905</v>
      </c>
      <c r="I148" s="17">
        <v>1996</v>
      </c>
      <c r="J148" s="51">
        <v>2086</v>
      </c>
      <c r="K148" s="17">
        <v>2143</v>
      </c>
      <c r="L148" s="24">
        <v>2224</v>
      </c>
      <c r="M148" s="24">
        <v>2269</v>
      </c>
      <c r="N148" s="54">
        <v>2272</v>
      </c>
      <c r="O148" s="58">
        <v>2260</v>
      </c>
      <c r="P148" s="58">
        <v>2223</v>
      </c>
      <c r="Q148" s="58">
        <v>2202</v>
      </c>
      <c r="R148" s="58">
        <v>2196</v>
      </c>
      <c r="S148" s="95">
        <v>2203</v>
      </c>
    </row>
    <row r="149" spans="1:19" ht="34" x14ac:dyDescent="0.2">
      <c r="A149" s="9" t="s">
        <v>15</v>
      </c>
      <c r="B149" s="8">
        <v>9.4763092269326679E-2</v>
      </c>
      <c r="C149" s="8">
        <v>0.12376613515565679</v>
      </c>
      <c r="D149" s="8">
        <v>0.10540540540540541</v>
      </c>
      <c r="E149" s="81">
        <v>5.5623471882640586E-2</v>
      </c>
      <c r="F149" s="7">
        <v>4.7481181239143022E-2</v>
      </c>
      <c r="G149" s="6">
        <v>3.7589828634604756E-2</v>
      </c>
      <c r="H149" s="6">
        <v>1.4917421417155035E-2</v>
      </c>
      <c r="I149" s="6">
        <v>4.7769028871391075E-2</v>
      </c>
      <c r="J149" s="44">
        <v>4.5090180360721446E-2</v>
      </c>
      <c r="K149" s="6">
        <v>2.7325023969319271E-2</v>
      </c>
      <c r="L149" s="5">
        <f>(L148-K148)/K148</f>
        <v>3.7797480167988798E-2</v>
      </c>
      <c r="M149" s="5">
        <f t="shared" ref="M149:S149" si="97">(M148-L148)/L148</f>
        <v>2.0233812949640287E-2</v>
      </c>
      <c r="N149" s="47">
        <f t="shared" si="97"/>
        <v>1.3221683561040105E-3</v>
      </c>
      <c r="O149" s="47">
        <f t="shared" si="97"/>
        <v>-5.2816901408450703E-3</v>
      </c>
      <c r="P149" s="47">
        <f t="shared" si="97"/>
        <v>-1.6371681415929203E-2</v>
      </c>
      <c r="Q149" s="47">
        <f t="shared" si="97"/>
        <v>-9.4466936572199737E-3</v>
      </c>
      <c r="R149" s="47">
        <f t="shared" si="97"/>
        <v>-2.7247956403269754E-3</v>
      </c>
      <c r="S149" s="47">
        <f t="shared" si="97"/>
        <v>3.1876138433515485E-3</v>
      </c>
    </row>
    <row r="150" spans="1:19" ht="34" x14ac:dyDescent="0.2">
      <c r="A150" s="19" t="s">
        <v>12</v>
      </c>
      <c r="B150" s="18">
        <v>25319</v>
      </c>
      <c r="C150" s="18">
        <v>25576</v>
      </c>
      <c r="D150" s="18">
        <v>25588</v>
      </c>
      <c r="E150" s="80">
        <v>25734</v>
      </c>
      <c r="F150" s="17">
        <v>25464</v>
      </c>
      <c r="G150" s="17">
        <v>25764</v>
      </c>
      <c r="H150" s="17">
        <v>25655</v>
      </c>
      <c r="I150" s="17">
        <v>25538</v>
      </c>
      <c r="J150" s="51">
        <v>25023</v>
      </c>
      <c r="K150" s="17">
        <v>24963</v>
      </c>
      <c r="L150" s="18">
        <v>24753</v>
      </c>
      <c r="M150" s="18">
        <v>24891</v>
      </c>
      <c r="N150" s="55">
        <v>25120</v>
      </c>
      <c r="O150" s="58">
        <v>25482</v>
      </c>
      <c r="P150" s="58">
        <v>25401</v>
      </c>
      <c r="Q150" s="58">
        <v>26040</v>
      </c>
      <c r="R150" s="58">
        <v>25107</v>
      </c>
      <c r="S150" s="58">
        <v>24301</v>
      </c>
    </row>
    <row r="151" spans="1:19" ht="51" x14ac:dyDescent="0.2">
      <c r="A151" s="9" t="s">
        <v>13</v>
      </c>
      <c r="B151" s="8">
        <v>-1.3212253488190818E-2</v>
      </c>
      <c r="C151" s="8">
        <v>1.0150479876772384E-2</v>
      </c>
      <c r="D151" s="8">
        <v>4.6918986549890525E-4</v>
      </c>
      <c r="E151" s="81">
        <v>5.7057995935594812E-3</v>
      </c>
      <c r="F151" s="7">
        <v>-1.049195616693868E-2</v>
      </c>
      <c r="G151" s="6">
        <v>1.17813383600377E-2</v>
      </c>
      <c r="H151" s="6">
        <v>-4.2307095171557211E-3</v>
      </c>
      <c r="I151" s="6">
        <v>-4.5605145195868248E-3</v>
      </c>
      <c r="J151" s="44">
        <v>-2.0166027096875244E-2</v>
      </c>
      <c r="K151" s="6">
        <v>-2.3977940294928664E-3</v>
      </c>
      <c r="L151" s="5">
        <f>(L150-K150)/K150</f>
        <v>-8.4124504266314144E-3</v>
      </c>
      <c r="M151" s="5">
        <f t="shared" ref="M151:S151" si="98">(M150-L150)/L150</f>
        <v>5.5750818082656644E-3</v>
      </c>
      <c r="N151" s="47">
        <f t="shared" si="98"/>
        <v>9.2001124904583995E-3</v>
      </c>
      <c r="O151" s="47">
        <f t="shared" si="98"/>
        <v>1.4410828025477707E-2</v>
      </c>
      <c r="P151" s="47">
        <f t="shared" si="98"/>
        <v>-3.1787143866258537E-3</v>
      </c>
      <c r="Q151" s="47">
        <f t="shared" si="98"/>
        <v>2.5156489901972362E-2</v>
      </c>
      <c r="R151" s="47">
        <f t="shared" si="98"/>
        <v>-3.5829493087557604E-2</v>
      </c>
      <c r="S151" s="47">
        <f t="shared" si="98"/>
        <v>-3.2102600868283745E-2</v>
      </c>
    </row>
    <row r="152" spans="1:19" ht="17" x14ac:dyDescent="0.2">
      <c r="A152" s="19" t="s">
        <v>14</v>
      </c>
      <c r="B152" s="16">
        <v>5.2016272364627358E-2</v>
      </c>
      <c r="C152" s="16">
        <v>5.786675007819831E-2</v>
      </c>
      <c r="D152" s="16">
        <v>6.3936220103173361E-2</v>
      </c>
      <c r="E152" s="82">
        <v>6.7109660371492963E-2</v>
      </c>
      <c r="F152" s="31">
        <v>7.1041470311027338E-2</v>
      </c>
      <c r="G152" s="31">
        <v>7.2853594162397145E-2</v>
      </c>
      <c r="H152" s="31">
        <v>7.425453128045216E-2</v>
      </c>
      <c r="I152" s="31">
        <v>7.8158039000704838E-2</v>
      </c>
      <c r="J152" s="45">
        <v>8.3363305758701989E-2</v>
      </c>
      <c r="K152" s="31">
        <v>8.5847053639386287E-2</v>
      </c>
      <c r="L152" s="26">
        <f>L148/L150</f>
        <v>8.9847695228861144E-2</v>
      </c>
      <c r="M152" s="26">
        <f t="shared" ref="M152:N152" si="99">M148/M150</f>
        <v>9.115744646659435E-2</v>
      </c>
      <c r="N152" s="48">
        <f t="shared" si="99"/>
        <v>9.0445859872611459E-2</v>
      </c>
      <c r="O152" s="48">
        <f t="shared" ref="O152:P152" si="100">O148/O150</f>
        <v>8.8690055725610228E-2</v>
      </c>
      <c r="P152" s="48">
        <f t="shared" si="100"/>
        <v>8.7516239518129202E-2</v>
      </c>
      <c r="Q152" s="48">
        <f t="shared" ref="Q152:R152" si="101">Q148/Q150</f>
        <v>8.4562211981566826E-2</v>
      </c>
      <c r="R152" s="48">
        <f t="shared" si="101"/>
        <v>8.7465647030708568E-2</v>
      </c>
      <c r="S152" s="48">
        <f t="shared" ref="S152" si="102">S148/S150</f>
        <v>9.0654705567672106E-2</v>
      </c>
    </row>
    <row r="154" spans="1:19" x14ac:dyDescent="0.2">
      <c r="A154" s="22" t="s">
        <v>45</v>
      </c>
      <c r="B154" s="22"/>
      <c r="C154" s="22"/>
      <c r="D154" s="22"/>
      <c r="E154" s="78"/>
      <c r="F154" s="21"/>
      <c r="G154" s="21"/>
      <c r="H154" s="21"/>
      <c r="I154" s="21"/>
      <c r="J154" s="50"/>
      <c r="K154" s="21"/>
    </row>
    <row r="155" spans="1:19" x14ac:dyDescent="0.2">
      <c r="A155" s="21"/>
      <c r="B155" s="21"/>
      <c r="C155" s="21"/>
      <c r="D155" s="21"/>
      <c r="E155" s="79"/>
      <c r="F155" s="21"/>
      <c r="G155" s="21"/>
      <c r="H155" s="21"/>
      <c r="I155" s="21"/>
      <c r="J155" s="50"/>
      <c r="K155" s="21"/>
    </row>
    <row r="156" spans="1:19" ht="17" x14ac:dyDescent="0.2">
      <c r="A156" s="20"/>
      <c r="B156" s="35" t="s">
        <v>0</v>
      </c>
      <c r="C156" s="35" t="s">
        <v>1</v>
      </c>
      <c r="D156" s="35" t="s">
        <v>2</v>
      </c>
      <c r="E156" s="87" t="s">
        <v>3</v>
      </c>
      <c r="F156" s="35" t="s">
        <v>4</v>
      </c>
      <c r="G156" s="35" t="s">
        <v>5</v>
      </c>
      <c r="H156" s="35" t="s">
        <v>6</v>
      </c>
      <c r="I156" s="35" t="s">
        <v>7</v>
      </c>
      <c r="J156" s="87" t="s">
        <v>8</v>
      </c>
      <c r="K156" s="35" t="s">
        <v>9</v>
      </c>
      <c r="L156" s="35" t="s">
        <v>18</v>
      </c>
      <c r="M156" s="35" t="s">
        <v>19</v>
      </c>
      <c r="N156" s="87" t="s">
        <v>20</v>
      </c>
      <c r="O156" s="91" t="s">
        <v>22</v>
      </c>
      <c r="P156" s="35" t="s">
        <v>24</v>
      </c>
      <c r="Q156" s="35" t="s">
        <v>25</v>
      </c>
      <c r="R156" s="35" t="s">
        <v>26</v>
      </c>
      <c r="S156" s="35" t="s">
        <v>27</v>
      </c>
    </row>
    <row r="157" spans="1:19" ht="17" x14ac:dyDescent="0.2">
      <c r="A157" s="19" t="s">
        <v>10</v>
      </c>
      <c r="B157" s="18">
        <v>1378</v>
      </c>
      <c r="C157" s="18">
        <v>1425</v>
      </c>
      <c r="D157" s="18">
        <v>1425</v>
      </c>
      <c r="E157" s="80">
        <v>1440</v>
      </c>
      <c r="F157" s="17">
        <v>1514</v>
      </c>
      <c r="G157" s="17">
        <v>1467</v>
      </c>
      <c r="H157" s="17">
        <v>1456</v>
      </c>
      <c r="I157" s="17">
        <v>1452</v>
      </c>
      <c r="J157" s="51">
        <v>1431</v>
      </c>
      <c r="K157" s="17">
        <v>1474</v>
      </c>
      <c r="L157" s="25">
        <v>1458</v>
      </c>
      <c r="M157" s="25">
        <v>1536</v>
      </c>
      <c r="N157" s="51">
        <v>1569</v>
      </c>
      <c r="O157" s="58">
        <v>1591</v>
      </c>
      <c r="P157" s="58">
        <v>1628</v>
      </c>
      <c r="Q157" s="58">
        <v>1656</v>
      </c>
      <c r="R157" s="58">
        <v>1638</v>
      </c>
      <c r="S157" s="95">
        <v>1650</v>
      </c>
    </row>
    <row r="158" spans="1:19" ht="34" x14ac:dyDescent="0.2">
      <c r="A158" s="9" t="s">
        <v>15</v>
      </c>
      <c r="B158" s="8">
        <v>2.7591349739000747E-2</v>
      </c>
      <c r="C158" s="8">
        <v>3.4107402031930335E-2</v>
      </c>
      <c r="D158" s="8">
        <v>0</v>
      </c>
      <c r="E158" s="81">
        <v>1.0526315789473684E-2</v>
      </c>
      <c r="F158" s="7">
        <v>5.1388888888888887E-2</v>
      </c>
      <c r="G158" s="6">
        <v>-3.1043593130779392E-2</v>
      </c>
      <c r="H158" s="6">
        <v>-7.498295841854124E-3</v>
      </c>
      <c r="I158" s="6">
        <v>-2.7472527472527475E-3</v>
      </c>
      <c r="J158" s="44">
        <v>-1.4462809917355372E-2</v>
      </c>
      <c r="K158" s="6">
        <v>3.004891684136967E-2</v>
      </c>
      <c r="L158" s="5">
        <f t="shared" ref="L158:S158" si="103">(L157-K157)/K157</f>
        <v>-1.0854816824966078E-2</v>
      </c>
      <c r="M158" s="5">
        <f t="shared" si="103"/>
        <v>5.3497942386831275E-2</v>
      </c>
      <c r="N158" s="47">
        <f t="shared" si="103"/>
        <v>2.1484375E-2</v>
      </c>
      <c r="O158" s="47">
        <f t="shared" si="103"/>
        <v>1.4021669853409816E-2</v>
      </c>
      <c r="P158" s="47">
        <f t="shared" si="103"/>
        <v>2.3255813953488372E-2</v>
      </c>
      <c r="Q158" s="47">
        <f t="shared" si="103"/>
        <v>1.7199017199017199E-2</v>
      </c>
      <c r="R158" s="47">
        <f t="shared" si="103"/>
        <v>-1.0869565217391304E-2</v>
      </c>
      <c r="S158" s="47">
        <f t="shared" si="103"/>
        <v>7.326007326007326E-3</v>
      </c>
    </row>
    <row r="159" spans="1:19" ht="34" x14ac:dyDescent="0.2">
      <c r="A159" s="19" t="s">
        <v>12</v>
      </c>
      <c r="B159" s="18">
        <v>15871</v>
      </c>
      <c r="C159" s="18">
        <v>15721</v>
      </c>
      <c r="D159" s="18">
        <v>15515</v>
      </c>
      <c r="E159" s="80">
        <v>15358</v>
      </c>
      <c r="F159" s="17">
        <v>15355</v>
      </c>
      <c r="G159" s="17">
        <v>15509</v>
      </c>
      <c r="H159" s="17">
        <v>15309</v>
      </c>
      <c r="I159" s="17">
        <v>15188</v>
      </c>
      <c r="J159" s="51">
        <v>14759</v>
      </c>
      <c r="K159" s="17">
        <v>14623</v>
      </c>
      <c r="L159" s="17">
        <v>14488</v>
      </c>
      <c r="M159" s="17">
        <v>14999</v>
      </c>
      <c r="N159" s="46">
        <v>15036</v>
      </c>
      <c r="O159" s="58">
        <v>15074</v>
      </c>
      <c r="P159" s="58">
        <v>15294</v>
      </c>
      <c r="Q159" s="58">
        <v>15494</v>
      </c>
      <c r="R159" s="58">
        <v>15200</v>
      </c>
      <c r="S159" s="58">
        <v>15303</v>
      </c>
    </row>
    <row r="160" spans="1:19" ht="51" x14ac:dyDescent="0.2">
      <c r="A160" s="9" t="s">
        <v>13</v>
      </c>
      <c r="B160" s="8">
        <v>-1.1328592107747498E-3</v>
      </c>
      <c r="C160" s="8">
        <v>-9.4512003024384093E-3</v>
      </c>
      <c r="D160" s="8">
        <v>-1.3103492144265632E-2</v>
      </c>
      <c r="E160" s="81">
        <v>-1.0119239445697712E-2</v>
      </c>
      <c r="F160" s="7">
        <v>-1.9533793462690453E-4</v>
      </c>
      <c r="G160" s="6">
        <v>1.0029306414848584E-2</v>
      </c>
      <c r="H160" s="6">
        <v>-1.2895737958604681E-2</v>
      </c>
      <c r="I160" s="6">
        <v>-7.903847410020249E-3</v>
      </c>
      <c r="J160" s="44">
        <v>-2.8245983671319464E-2</v>
      </c>
      <c r="K160" s="6">
        <v>-9.2147164442035363E-3</v>
      </c>
      <c r="L160" s="5">
        <f>(L159-K159)/K159</f>
        <v>-9.2320317308349862E-3</v>
      </c>
      <c r="M160" s="5">
        <f t="shared" ref="M160:S160" si="104">(M159-L159)/L159</f>
        <v>3.5270568746548867E-2</v>
      </c>
      <c r="N160" s="47">
        <f t="shared" si="104"/>
        <v>2.4668311220748052E-3</v>
      </c>
      <c r="O160" s="47">
        <f t="shared" si="104"/>
        <v>2.5272678903963822E-3</v>
      </c>
      <c r="P160" s="47">
        <f t="shared" si="104"/>
        <v>1.4594666312856575E-2</v>
      </c>
      <c r="Q160" s="47">
        <f t="shared" si="104"/>
        <v>1.3077023669412841E-2</v>
      </c>
      <c r="R160" s="47">
        <f t="shared" si="104"/>
        <v>-1.8975087130502132E-2</v>
      </c>
      <c r="S160" s="47">
        <f t="shared" si="104"/>
        <v>6.7763157894736841E-3</v>
      </c>
    </row>
    <row r="161" spans="1:19" ht="17" x14ac:dyDescent="0.2">
      <c r="A161" s="19" t="s">
        <v>14</v>
      </c>
      <c r="B161" s="16">
        <v>8.6825026778400857E-2</v>
      </c>
      <c r="C161" s="16">
        <v>9.0643088862031679E-2</v>
      </c>
      <c r="D161" s="16">
        <v>9.1846600064453748E-2</v>
      </c>
      <c r="E161" s="82">
        <v>9.3762208620914181E-2</v>
      </c>
      <c r="F161" s="31">
        <v>9.8599804623901013E-2</v>
      </c>
      <c r="G161" s="31">
        <v>9.4590237926365339E-2</v>
      </c>
      <c r="H161" s="31">
        <v>9.5107453132144484E-2</v>
      </c>
      <c r="I161" s="31">
        <v>9.5601790887542795E-2</v>
      </c>
      <c r="J161" s="45">
        <v>9.6957788468053391E-2</v>
      </c>
      <c r="K161" s="31">
        <v>0.10080010941667236</v>
      </c>
      <c r="L161" s="26">
        <f>L157/L159</f>
        <v>0.10063500828271674</v>
      </c>
      <c r="M161" s="26">
        <f t="shared" ref="M161:N161" si="105">M157/M159</f>
        <v>0.10240682712180812</v>
      </c>
      <c r="N161" s="48">
        <f t="shared" si="105"/>
        <v>0.10434956105347166</v>
      </c>
      <c r="O161" s="48">
        <f t="shared" ref="O161:P161" si="106">O157/O159</f>
        <v>0.10554597319888549</v>
      </c>
      <c r="P161" s="48">
        <f t="shared" si="106"/>
        <v>0.10644697266902053</v>
      </c>
      <c r="Q161" s="48">
        <f t="shared" ref="Q161:R161" si="107">Q157/Q159</f>
        <v>0.10688008261262424</v>
      </c>
      <c r="R161" s="48">
        <f t="shared" si="107"/>
        <v>0.10776315789473684</v>
      </c>
      <c r="S161" s="48">
        <f t="shared" ref="S161" si="108">S157/S159</f>
        <v>0.10782199568712017</v>
      </c>
    </row>
    <row r="163" spans="1:19" x14ac:dyDescent="0.2">
      <c r="A163" s="22" t="s">
        <v>46</v>
      </c>
      <c r="B163" s="22"/>
      <c r="C163" s="22"/>
      <c r="D163" s="22"/>
      <c r="E163" s="78"/>
      <c r="F163" s="21"/>
      <c r="G163" s="21"/>
      <c r="H163" s="21"/>
      <c r="I163" s="21"/>
      <c r="J163" s="50"/>
      <c r="K163" s="21"/>
    </row>
    <row r="164" spans="1:19" x14ac:dyDescent="0.2">
      <c r="A164" s="21"/>
      <c r="B164" s="21"/>
      <c r="C164" s="21"/>
      <c r="D164" s="21"/>
      <c r="E164" s="79"/>
      <c r="F164" s="21"/>
      <c r="G164" s="21"/>
      <c r="H164" s="21"/>
      <c r="I164" s="21"/>
      <c r="J164" s="50"/>
      <c r="K164" s="21"/>
    </row>
    <row r="165" spans="1:19" ht="17" x14ac:dyDescent="0.2">
      <c r="A165" s="20"/>
      <c r="B165" s="35" t="s">
        <v>0</v>
      </c>
      <c r="C165" s="35" t="s">
        <v>1</v>
      </c>
      <c r="D165" s="35" t="s">
        <v>2</v>
      </c>
      <c r="E165" s="87" t="s">
        <v>3</v>
      </c>
      <c r="F165" s="35" t="s">
        <v>4</v>
      </c>
      <c r="G165" s="35" t="s">
        <v>5</v>
      </c>
      <c r="H165" s="35" t="s">
        <v>6</v>
      </c>
      <c r="I165" s="35" t="s">
        <v>7</v>
      </c>
      <c r="J165" s="87" t="s">
        <v>8</v>
      </c>
      <c r="K165" s="35" t="s">
        <v>9</v>
      </c>
      <c r="L165" s="35" t="s">
        <v>18</v>
      </c>
      <c r="M165" s="35" t="s">
        <v>19</v>
      </c>
      <c r="N165" s="87" t="s">
        <v>20</v>
      </c>
      <c r="O165" s="91" t="s">
        <v>22</v>
      </c>
      <c r="P165" s="35" t="s">
        <v>24</v>
      </c>
      <c r="Q165" s="35" t="s">
        <v>25</v>
      </c>
      <c r="R165" s="35" t="s">
        <v>26</v>
      </c>
      <c r="S165" s="35" t="s">
        <v>27</v>
      </c>
    </row>
    <row r="166" spans="1:19" ht="17" x14ac:dyDescent="0.2">
      <c r="A166" s="19" t="s">
        <v>10</v>
      </c>
      <c r="B166" s="18">
        <v>2221</v>
      </c>
      <c r="C166" s="18">
        <v>2312</v>
      </c>
      <c r="D166" s="18">
        <v>2398</v>
      </c>
      <c r="E166" s="80">
        <v>2426</v>
      </c>
      <c r="F166" s="17">
        <v>2505</v>
      </c>
      <c r="G166" s="17">
        <v>2628</v>
      </c>
      <c r="H166" s="17">
        <v>2869</v>
      </c>
      <c r="I166" s="17">
        <v>3031</v>
      </c>
      <c r="J166" s="51">
        <v>3258</v>
      </c>
      <c r="K166" s="17">
        <v>3456</v>
      </c>
      <c r="L166" s="13">
        <v>3662</v>
      </c>
      <c r="M166" s="13">
        <v>3824</v>
      </c>
      <c r="N166" s="66">
        <v>3960</v>
      </c>
      <c r="O166" s="58">
        <v>3953</v>
      </c>
      <c r="P166" s="58">
        <v>3876</v>
      </c>
      <c r="Q166" s="58">
        <v>3876</v>
      </c>
      <c r="R166" s="58">
        <v>3886</v>
      </c>
      <c r="S166" s="95">
        <v>3827</v>
      </c>
    </row>
    <row r="167" spans="1:19" ht="34" x14ac:dyDescent="0.2">
      <c r="A167" s="9" t="s">
        <v>15</v>
      </c>
      <c r="B167" s="8">
        <v>4.5668549905838039E-2</v>
      </c>
      <c r="C167" s="8">
        <v>4.0972534894191809E-2</v>
      </c>
      <c r="D167" s="8">
        <v>3.7197231833910036E-2</v>
      </c>
      <c r="E167" s="81">
        <v>1.1676396997497914E-2</v>
      </c>
      <c r="F167" s="7">
        <v>3.2563891178895299E-2</v>
      </c>
      <c r="G167" s="6">
        <v>4.9101796407185629E-2</v>
      </c>
      <c r="H167" s="6">
        <v>9.1704718417047179E-2</v>
      </c>
      <c r="I167" s="6">
        <v>5.6465667479958175E-2</v>
      </c>
      <c r="J167" s="44">
        <v>7.4892774661827782E-2</v>
      </c>
      <c r="K167" s="6">
        <v>6.0773480662983423E-2</v>
      </c>
      <c r="L167" s="5">
        <f>(L166-K166)/K166</f>
        <v>5.9606481481481483E-2</v>
      </c>
      <c r="M167" s="5">
        <f t="shared" ref="M167:S167" si="109">(M166-L166)/L166</f>
        <v>4.4238121245221189E-2</v>
      </c>
      <c r="N167" s="47">
        <f t="shared" si="109"/>
        <v>3.5564853556485358E-2</v>
      </c>
      <c r="O167" s="47">
        <f t="shared" si="109"/>
        <v>-1.7676767676767678E-3</v>
      </c>
      <c r="P167" s="47">
        <f t="shared" si="109"/>
        <v>-1.9478876802428536E-2</v>
      </c>
      <c r="Q167" s="47">
        <f t="shared" si="109"/>
        <v>0</v>
      </c>
      <c r="R167" s="47">
        <f t="shared" si="109"/>
        <v>2.5799793601651187E-3</v>
      </c>
      <c r="S167" s="47">
        <f t="shared" si="109"/>
        <v>-1.5182707153885743E-2</v>
      </c>
    </row>
    <row r="168" spans="1:19" ht="34" x14ac:dyDescent="0.2">
      <c r="A168" s="19" t="s">
        <v>12</v>
      </c>
      <c r="B168" s="18">
        <v>33098</v>
      </c>
      <c r="C168" s="18">
        <v>32812</v>
      </c>
      <c r="D168" s="18">
        <v>32344</v>
      </c>
      <c r="E168" s="80">
        <v>31960</v>
      </c>
      <c r="F168" s="17">
        <v>31763</v>
      </c>
      <c r="G168" s="17">
        <v>32588</v>
      </c>
      <c r="H168" s="17">
        <v>33131</v>
      </c>
      <c r="I168" s="17">
        <v>33610</v>
      </c>
      <c r="J168" s="51">
        <v>33436</v>
      </c>
      <c r="K168" s="17">
        <v>33516</v>
      </c>
      <c r="L168" s="12">
        <v>33144</v>
      </c>
      <c r="M168" s="12">
        <v>32961</v>
      </c>
      <c r="N168" s="67">
        <v>33033</v>
      </c>
      <c r="O168" s="58">
        <v>33157</v>
      </c>
      <c r="P168" s="58">
        <v>33290</v>
      </c>
      <c r="Q168" s="58">
        <v>33410</v>
      </c>
      <c r="R168" s="58">
        <v>32759</v>
      </c>
      <c r="S168" s="58">
        <v>30817</v>
      </c>
    </row>
    <row r="169" spans="1:19" ht="51" x14ac:dyDescent="0.2">
      <c r="A169" s="9" t="s">
        <v>13</v>
      </c>
      <c r="B169" s="8">
        <v>-1.7601139770265055E-2</v>
      </c>
      <c r="C169" s="8">
        <v>-8.6410054988216804E-3</v>
      </c>
      <c r="D169" s="8">
        <v>-1.4263074484944533E-2</v>
      </c>
      <c r="E169" s="81">
        <v>-1.1872372000989364E-2</v>
      </c>
      <c r="F169" s="7">
        <v>-6.1639549436795999E-3</v>
      </c>
      <c r="G169" s="6">
        <v>2.5973617101659165E-2</v>
      </c>
      <c r="H169" s="6">
        <v>1.6662575181048238E-2</v>
      </c>
      <c r="I169" s="6">
        <v>1.4457758594669644E-2</v>
      </c>
      <c r="J169" s="44">
        <v>-5.1770306456411785E-3</v>
      </c>
      <c r="K169" s="6">
        <v>2.3926306974518482E-3</v>
      </c>
      <c r="L169" s="5">
        <f>(L168-K168)/K168</f>
        <v>-1.1099176512710347E-2</v>
      </c>
      <c r="M169" s="5">
        <f t="shared" ref="M169:S169" si="110">(M168-L168)/L168</f>
        <v>-5.5213613323678492E-3</v>
      </c>
      <c r="N169" s="47">
        <f t="shared" si="110"/>
        <v>2.1843997451533631E-3</v>
      </c>
      <c r="O169" s="47">
        <f t="shared" si="110"/>
        <v>3.7538219356401175E-3</v>
      </c>
      <c r="P169" s="47">
        <f t="shared" si="110"/>
        <v>4.0112193503634222E-3</v>
      </c>
      <c r="Q169" s="47">
        <f t="shared" si="110"/>
        <v>3.6046860919194952E-3</v>
      </c>
      <c r="R169" s="47">
        <f t="shared" si="110"/>
        <v>-1.9485184076623766E-2</v>
      </c>
      <c r="S169" s="47">
        <f t="shared" si="110"/>
        <v>-5.9281418846729141E-2</v>
      </c>
    </row>
    <row r="170" spans="1:19" ht="17" x14ac:dyDescent="0.2">
      <c r="A170" s="19" t="s">
        <v>14</v>
      </c>
      <c r="B170" s="16">
        <v>6.7103752492597743E-2</v>
      </c>
      <c r="C170" s="16">
        <v>7.0462026088016577E-2</v>
      </c>
      <c r="D170" s="16">
        <v>7.4140489735345039E-2</v>
      </c>
      <c r="E170" s="82">
        <v>7.5907384230287867E-2</v>
      </c>
      <c r="F170" s="31">
        <v>7.8865346472310555E-2</v>
      </c>
      <c r="G170" s="31">
        <v>8.0643181539216888E-2</v>
      </c>
      <c r="H170" s="31">
        <v>8.6595635507530716E-2</v>
      </c>
      <c r="I170" s="31">
        <v>9.0181493603094312E-2</v>
      </c>
      <c r="J170" s="45">
        <v>9.7439885153726521E-2</v>
      </c>
      <c r="K170" s="31">
        <v>0.10311493018259936</v>
      </c>
      <c r="L170" s="26">
        <f>L166/L168</f>
        <v>0.11048756939415882</v>
      </c>
      <c r="M170" s="26">
        <f t="shared" ref="M170:N170" si="111">M166/M168</f>
        <v>0.11601589757592307</v>
      </c>
      <c r="N170" s="48">
        <f t="shared" si="111"/>
        <v>0.11988011988011989</v>
      </c>
      <c r="O170" s="48">
        <f t="shared" ref="O170:P170" si="112">O166/O168</f>
        <v>0.11922067738335797</v>
      </c>
      <c r="P170" s="48">
        <f t="shared" si="112"/>
        <v>0.11643136076899969</v>
      </c>
      <c r="Q170" s="48">
        <f t="shared" ref="Q170:R170" si="113">Q166/Q168</f>
        <v>0.11601316970966777</v>
      </c>
      <c r="R170" s="48">
        <f t="shared" si="113"/>
        <v>0.11862388961812022</v>
      </c>
      <c r="S170" s="48">
        <f t="shared" ref="S170" si="114">S166/S168</f>
        <v>0.12418470324820716</v>
      </c>
    </row>
    <row r="172" spans="1:19" x14ac:dyDescent="0.2">
      <c r="A172" s="22" t="s">
        <v>47</v>
      </c>
      <c r="B172" s="22"/>
      <c r="C172" s="22"/>
      <c r="D172" s="22"/>
      <c r="E172" s="78"/>
      <c r="F172" s="21"/>
      <c r="G172" s="21"/>
      <c r="H172" s="21"/>
      <c r="I172" s="21"/>
      <c r="J172" s="50"/>
      <c r="K172" s="21"/>
    </row>
    <row r="173" spans="1:19" x14ac:dyDescent="0.2">
      <c r="A173" s="21"/>
      <c r="B173" s="21"/>
      <c r="C173" s="21"/>
      <c r="D173" s="21"/>
      <c r="E173" s="79"/>
      <c r="F173" s="21"/>
      <c r="G173" s="21"/>
      <c r="H173" s="21"/>
      <c r="I173" s="21"/>
      <c r="J173" s="50"/>
      <c r="K173" s="21"/>
    </row>
    <row r="174" spans="1:19" ht="17" x14ac:dyDescent="0.2">
      <c r="A174" s="20"/>
      <c r="B174" s="35" t="s">
        <v>0</v>
      </c>
      <c r="C174" s="35" t="s">
        <v>1</v>
      </c>
      <c r="D174" s="35" t="s">
        <v>2</v>
      </c>
      <c r="E174" s="87" t="s">
        <v>3</v>
      </c>
      <c r="F174" s="35" t="s">
        <v>4</v>
      </c>
      <c r="G174" s="35" t="s">
        <v>5</v>
      </c>
      <c r="H174" s="35" t="s">
        <v>6</v>
      </c>
      <c r="I174" s="35" t="s">
        <v>7</v>
      </c>
      <c r="J174" s="87" t="s">
        <v>8</v>
      </c>
      <c r="K174" s="35" t="s">
        <v>9</v>
      </c>
      <c r="L174" s="35" t="s">
        <v>18</v>
      </c>
      <c r="M174" s="35" t="s">
        <v>19</v>
      </c>
      <c r="N174" s="87" t="s">
        <v>20</v>
      </c>
      <c r="O174" s="91" t="s">
        <v>22</v>
      </c>
      <c r="P174" s="35" t="s">
        <v>24</v>
      </c>
      <c r="Q174" s="35" t="s">
        <v>25</v>
      </c>
      <c r="R174" s="35" t="s">
        <v>26</v>
      </c>
      <c r="S174" s="35" t="s">
        <v>27</v>
      </c>
    </row>
    <row r="175" spans="1:19" ht="17" x14ac:dyDescent="0.2">
      <c r="A175" s="19" t="s">
        <v>10</v>
      </c>
      <c r="B175" s="18">
        <v>1853</v>
      </c>
      <c r="C175" s="18">
        <v>1967</v>
      </c>
      <c r="D175" s="18">
        <v>2010</v>
      </c>
      <c r="E175" s="80">
        <v>2071</v>
      </c>
      <c r="F175" s="17">
        <v>2146</v>
      </c>
      <c r="G175" s="17">
        <v>2212</v>
      </c>
      <c r="H175" s="17">
        <v>2266</v>
      </c>
      <c r="I175" s="17">
        <v>2391</v>
      </c>
      <c r="J175" s="51">
        <v>2393</v>
      </c>
      <c r="K175" s="17">
        <v>2505</v>
      </c>
      <c r="L175" s="25">
        <v>2523</v>
      </c>
      <c r="M175" s="25">
        <v>2487</v>
      </c>
      <c r="N175" s="51">
        <v>2529</v>
      </c>
      <c r="O175" s="58">
        <v>2499</v>
      </c>
      <c r="P175" s="58">
        <v>2545</v>
      </c>
      <c r="Q175" s="58">
        <v>2613</v>
      </c>
      <c r="R175" s="58">
        <v>2623</v>
      </c>
      <c r="S175" s="95">
        <v>2685</v>
      </c>
    </row>
    <row r="176" spans="1:19" ht="34" x14ac:dyDescent="0.2">
      <c r="A176" s="9" t="s">
        <v>15</v>
      </c>
      <c r="B176" s="8">
        <v>3.867713004484305E-2</v>
      </c>
      <c r="C176" s="8">
        <v>6.152185644900162E-2</v>
      </c>
      <c r="D176" s="8">
        <v>2.1860701576004067E-2</v>
      </c>
      <c r="E176" s="81">
        <v>3.0348258706467662E-2</v>
      </c>
      <c r="F176" s="7">
        <v>3.6214389183969097E-2</v>
      </c>
      <c r="G176" s="6">
        <v>3.0754892823858342E-2</v>
      </c>
      <c r="H176" s="6">
        <v>2.4412296564195298E-2</v>
      </c>
      <c r="I176" s="6">
        <v>5.5163283318623121E-2</v>
      </c>
      <c r="J176" s="44">
        <v>8.3647009619406104E-4</v>
      </c>
      <c r="K176" s="6">
        <v>4.6803175929795236E-2</v>
      </c>
      <c r="L176" s="5">
        <f>(L175-K175)/K175</f>
        <v>7.18562874251497E-3</v>
      </c>
      <c r="M176" s="5">
        <f t="shared" ref="M176:S176" si="115">(M175-L175)/L175</f>
        <v>-1.4268727705112961E-2</v>
      </c>
      <c r="N176" s="47">
        <f t="shared" si="115"/>
        <v>1.6887816646562123E-2</v>
      </c>
      <c r="O176" s="47">
        <f t="shared" si="115"/>
        <v>-1.1862396204033215E-2</v>
      </c>
      <c r="P176" s="47">
        <f t="shared" si="115"/>
        <v>1.8407362945178071E-2</v>
      </c>
      <c r="Q176" s="47">
        <f t="shared" si="115"/>
        <v>2.6719056974459726E-2</v>
      </c>
      <c r="R176" s="47">
        <f t="shared" si="115"/>
        <v>3.8270187523918868E-3</v>
      </c>
      <c r="S176" s="47">
        <f t="shared" si="115"/>
        <v>2.3637056805184901E-2</v>
      </c>
    </row>
    <row r="177" spans="1:19" ht="34" x14ac:dyDescent="0.2">
      <c r="A177" s="19" t="s">
        <v>12</v>
      </c>
      <c r="B177" s="18">
        <v>18610</v>
      </c>
      <c r="C177" s="18">
        <v>18262</v>
      </c>
      <c r="D177" s="18">
        <v>17705</v>
      </c>
      <c r="E177" s="80">
        <v>17249</v>
      </c>
      <c r="F177" s="17">
        <v>16917</v>
      </c>
      <c r="G177" s="17">
        <v>16705</v>
      </c>
      <c r="H177" s="17">
        <v>16332</v>
      </c>
      <c r="I177" s="17">
        <v>16211</v>
      </c>
      <c r="J177" s="51">
        <v>15773</v>
      </c>
      <c r="K177" s="17">
        <v>15767</v>
      </c>
      <c r="L177" s="17">
        <v>15876</v>
      </c>
      <c r="M177" s="17">
        <v>16176</v>
      </c>
      <c r="N177" s="46">
        <v>16017</v>
      </c>
      <c r="O177" s="58">
        <v>15994</v>
      </c>
      <c r="P177" s="58">
        <v>15954</v>
      </c>
      <c r="Q177" s="58">
        <v>16256</v>
      </c>
      <c r="R177" s="58">
        <v>15817</v>
      </c>
      <c r="S177" s="58">
        <v>15817</v>
      </c>
    </row>
    <row r="178" spans="1:19" ht="51" x14ac:dyDescent="0.2">
      <c r="A178" s="9" t="s">
        <v>13</v>
      </c>
      <c r="B178" s="8">
        <v>-1.1473494103898862E-2</v>
      </c>
      <c r="C178" s="8">
        <v>-1.8699623858140786E-2</v>
      </c>
      <c r="D178" s="8">
        <v>-3.0500492826634543E-2</v>
      </c>
      <c r="E178" s="81">
        <v>-2.5755436317424458E-2</v>
      </c>
      <c r="F178" s="7">
        <v>-1.9247492608267146E-2</v>
      </c>
      <c r="G178" s="6">
        <v>-1.2531772772950287E-2</v>
      </c>
      <c r="H178" s="6">
        <v>-2.2328644118527387E-2</v>
      </c>
      <c r="I178" s="6">
        <v>-7.4087680626989958E-3</v>
      </c>
      <c r="J178" s="44">
        <v>-2.7018691012275615E-2</v>
      </c>
      <c r="K178" s="6">
        <v>-3.8039688074557789E-4</v>
      </c>
      <c r="L178" s="5">
        <f>(L177-K177)/K177</f>
        <v>6.913173083021501E-3</v>
      </c>
      <c r="M178" s="5">
        <f t="shared" ref="M178:S178" si="116">(M177-L177)/L177</f>
        <v>1.889644746787604E-2</v>
      </c>
      <c r="N178" s="47">
        <f t="shared" si="116"/>
        <v>-9.8293768545994059E-3</v>
      </c>
      <c r="O178" s="47">
        <f t="shared" si="116"/>
        <v>-1.4359742773303364E-3</v>
      </c>
      <c r="P178" s="47">
        <f t="shared" si="116"/>
        <v>-2.5009378516943855E-3</v>
      </c>
      <c r="Q178" s="47">
        <f t="shared" si="116"/>
        <v>1.8929422088504452E-2</v>
      </c>
      <c r="R178" s="47">
        <f t="shared" si="116"/>
        <v>-2.7005413385826772E-2</v>
      </c>
      <c r="S178" s="47">
        <f t="shared" si="116"/>
        <v>0</v>
      </c>
    </row>
    <row r="179" spans="1:19" ht="17" x14ac:dyDescent="0.2">
      <c r="A179" s="19" t="s">
        <v>14</v>
      </c>
      <c r="B179" s="16">
        <v>9.9570123589468026E-2</v>
      </c>
      <c r="C179" s="16">
        <v>0.1077099989048297</v>
      </c>
      <c r="D179" s="16">
        <v>0.11352725218864727</v>
      </c>
      <c r="E179" s="82">
        <v>0.12006493130036523</v>
      </c>
      <c r="F179" s="31">
        <v>0.12685464325826093</v>
      </c>
      <c r="G179" s="31">
        <v>0.13241544447770129</v>
      </c>
      <c r="H179" s="31">
        <v>0.13874602008327211</v>
      </c>
      <c r="I179" s="31">
        <v>0.14749244340262785</v>
      </c>
      <c r="J179" s="45">
        <v>0.15171495593736131</v>
      </c>
      <c r="K179" s="31">
        <v>0.15887613369696202</v>
      </c>
      <c r="L179" s="26">
        <f>L175/L177</f>
        <v>0.1589191232048375</v>
      </c>
      <c r="M179" s="26">
        <f t="shared" ref="M179:N179" si="117">M175/M177</f>
        <v>0.15374629080118693</v>
      </c>
      <c r="N179" s="48">
        <f t="shared" si="117"/>
        <v>0.15789473684210525</v>
      </c>
      <c r="O179" s="48">
        <f t="shared" ref="O179:P179" si="118">O175/O177</f>
        <v>0.15624609228460673</v>
      </c>
      <c r="P179" s="48">
        <f t="shared" si="118"/>
        <v>0.15952112322928419</v>
      </c>
      <c r="Q179" s="48">
        <f t="shared" ref="Q179:R179" si="119">Q175/Q177</f>
        <v>0.16074064960629922</v>
      </c>
      <c r="R179" s="48">
        <f t="shared" si="119"/>
        <v>0.16583422899412026</v>
      </c>
      <c r="S179" s="48">
        <f t="shared" ref="S179" si="120">S175/S177</f>
        <v>0.1697540620850983</v>
      </c>
    </row>
    <row r="181" spans="1:19" x14ac:dyDescent="0.2">
      <c r="A181" s="22" t="s">
        <v>48</v>
      </c>
      <c r="B181" s="22"/>
      <c r="C181" s="22"/>
      <c r="D181" s="22"/>
      <c r="E181" s="78"/>
      <c r="F181" s="21"/>
      <c r="G181" s="21"/>
      <c r="H181" s="21"/>
      <c r="I181" s="21"/>
      <c r="J181" s="50"/>
      <c r="K181" s="21"/>
    </row>
    <row r="182" spans="1:19" x14ac:dyDescent="0.2">
      <c r="A182" s="21"/>
      <c r="B182" s="21"/>
      <c r="C182" s="21"/>
      <c r="D182" s="21"/>
      <c r="E182" s="79"/>
      <c r="F182" s="21"/>
      <c r="G182" s="21"/>
      <c r="H182" s="21"/>
      <c r="I182" s="21"/>
      <c r="J182" s="50"/>
      <c r="K182" s="21"/>
    </row>
    <row r="183" spans="1:19" ht="17" x14ac:dyDescent="0.2">
      <c r="A183" s="20"/>
      <c r="B183" s="35" t="s">
        <v>0</v>
      </c>
      <c r="C183" s="35" t="s">
        <v>1</v>
      </c>
      <c r="D183" s="35" t="s">
        <v>2</v>
      </c>
      <c r="E183" s="87" t="s">
        <v>3</v>
      </c>
      <c r="F183" s="35" t="s">
        <v>4</v>
      </c>
      <c r="G183" s="35" t="s">
        <v>5</v>
      </c>
      <c r="H183" s="35" t="s">
        <v>6</v>
      </c>
      <c r="I183" s="35" t="s">
        <v>7</v>
      </c>
      <c r="J183" s="87" t="s">
        <v>8</v>
      </c>
      <c r="K183" s="35" t="s">
        <v>9</v>
      </c>
      <c r="L183" s="35" t="s">
        <v>18</v>
      </c>
      <c r="M183" s="35" t="s">
        <v>19</v>
      </c>
      <c r="N183" s="87" t="s">
        <v>20</v>
      </c>
      <c r="O183" s="91" t="s">
        <v>22</v>
      </c>
      <c r="P183" s="35" t="s">
        <v>24</v>
      </c>
      <c r="Q183" s="35" t="s">
        <v>25</v>
      </c>
      <c r="R183" s="35" t="s">
        <v>26</v>
      </c>
      <c r="S183" s="35" t="s">
        <v>27</v>
      </c>
    </row>
    <row r="184" spans="1:19" ht="17" x14ac:dyDescent="0.2">
      <c r="A184" s="19" t="s">
        <v>10</v>
      </c>
      <c r="B184" s="18">
        <v>626</v>
      </c>
      <c r="C184" s="18">
        <v>715</v>
      </c>
      <c r="D184" s="18">
        <v>783</v>
      </c>
      <c r="E184" s="80">
        <v>820</v>
      </c>
      <c r="F184" s="17">
        <v>858</v>
      </c>
      <c r="G184" s="17">
        <v>884</v>
      </c>
      <c r="H184" s="17">
        <v>826</v>
      </c>
      <c r="I184" s="17">
        <v>894</v>
      </c>
      <c r="J184" s="51">
        <v>907</v>
      </c>
      <c r="K184" s="17">
        <v>938</v>
      </c>
      <c r="L184" s="25">
        <v>980</v>
      </c>
      <c r="M184" s="25">
        <v>995</v>
      </c>
      <c r="N184" s="51">
        <v>1029</v>
      </c>
      <c r="O184" s="58">
        <v>1040</v>
      </c>
      <c r="P184" s="58">
        <v>1027</v>
      </c>
      <c r="Q184" s="58">
        <v>1044</v>
      </c>
      <c r="R184" s="58">
        <v>1046</v>
      </c>
      <c r="S184" s="95">
        <v>1022</v>
      </c>
    </row>
    <row r="185" spans="1:19" ht="34" x14ac:dyDescent="0.2">
      <c r="A185" s="9" t="s">
        <v>15</v>
      </c>
      <c r="B185" s="8">
        <v>9.8245614035087719E-2</v>
      </c>
      <c r="C185" s="8">
        <v>0.14217252396166133</v>
      </c>
      <c r="D185" s="8">
        <v>9.5104895104895101E-2</v>
      </c>
      <c r="E185" s="81">
        <v>4.7254150702426563E-2</v>
      </c>
      <c r="F185" s="7">
        <v>4.6341463414634146E-2</v>
      </c>
      <c r="G185" s="6">
        <v>3.0303030303030304E-2</v>
      </c>
      <c r="H185" s="6">
        <v>-6.561085972850679E-2</v>
      </c>
      <c r="I185" s="6">
        <v>8.2324455205811137E-2</v>
      </c>
      <c r="J185" s="44">
        <v>1.45413870246085E-2</v>
      </c>
      <c r="K185" s="6">
        <v>3.4178610804851156E-2</v>
      </c>
      <c r="L185" s="5">
        <f>(L184-K184)/K184</f>
        <v>4.4776119402985072E-2</v>
      </c>
      <c r="M185" s="5">
        <f t="shared" ref="M185:S185" si="121">(M184-L184)/L184</f>
        <v>1.5306122448979591E-2</v>
      </c>
      <c r="N185" s="47">
        <f t="shared" si="121"/>
        <v>3.4170854271356785E-2</v>
      </c>
      <c r="O185" s="47">
        <f t="shared" si="121"/>
        <v>1.0689990281827016E-2</v>
      </c>
      <c r="P185" s="47">
        <f t="shared" si="121"/>
        <v>-1.2500000000000001E-2</v>
      </c>
      <c r="Q185" s="47">
        <f t="shared" si="121"/>
        <v>1.6553067185978577E-2</v>
      </c>
      <c r="R185" s="47">
        <f t="shared" si="121"/>
        <v>1.9157088122605363E-3</v>
      </c>
      <c r="S185" s="47">
        <f t="shared" si="121"/>
        <v>-2.2944550669216062E-2</v>
      </c>
    </row>
    <row r="186" spans="1:19" ht="34" x14ac:dyDescent="0.2">
      <c r="A186" s="19" t="s">
        <v>12</v>
      </c>
      <c r="B186" s="18">
        <v>6685</v>
      </c>
      <c r="C186" s="18">
        <v>6746</v>
      </c>
      <c r="D186" s="18">
        <v>6798</v>
      </c>
      <c r="E186" s="80">
        <v>6853</v>
      </c>
      <c r="F186" s="17">
        <v>6890</v>
      </c>
      <c r="G186" s="17">
        <v>6920</v>
      </c>
      <c r="H186" s="17">
        <v>7028</v>
      </c>
      <c r="I186" s="17">
        <v>7203</v>
      </c>
      <c r="J186" s="51">
        <v>7112</v>
      </c>
      <c r="K186" s="17">
        <v>7131</v>
      </c>
      <c r="L186" s="17">
        <v>7268</v>
      </c>
      <c r="M186" s="17">
        <v>7292</v>
      </c>
      <c r="N186" s="46">
        <v>7293</v>
      </c>
      <c r="O186" s="58">
        <v>7343</v>
      </c>
      <c r="P186" s="58">
        <v>7332</v>
      </c>
      <c r="Q186" s="58">
        <v>7391</v>
      </c>
      <c r="R186" s="58">
        <v>7133</v>
      </c>
      <c r="S186" s="58">
        <v>7165</v>
      </c>
    </row>
    <row r="187" spans="1:19" ht="51" x14ac:dyDescent="0.2">
      <c r="A187" s="9" t="s">
        <v>13</v>
      </c>
      <c r="B187" s="8">
        <v>-2.3877033278615132E-3</v>
      </c>
      <c r="C187" s="8">
        <v>9.1249065071054604E-3</v>
      </c>
      <c r="D187" s="8">
        <v>7.7082715683367926E-3</v>
      </c>
      <c r="E187" s="81">
        <v>8.0906148867313909E-3</v>
      </c>
      <c r="F187" s="7">
        <v>5.3990952867357363E-3</v>
      </c>
      <c r="G187" s="6">
        <v>4.3541364296081275E-3</v>
      </c>
      <c r="H187" s="6">
        <v>1.560693641618497E-2</v>
      </c>
      <c r="I187" s="6">
        <v>2.4900398406374501E-2</v>
      </c>
      <c r="J187" s="44">
        <v>-1.2633624878522837E-2</v>
      </c>
      <c r="K187" s="6">
        <v>2.6715410573678292E-3</v>
      </c>
      <c r="L187" s="5">
        <f>(L186-K186)/K186</f>
        <v>1.9211891740288881E-2</v>
      </c>
      <c r="M187" s="5">
        <f t="shared" ref="M187:S187" si="122">(M186-L186)/L186</f>
        <v>3.3021463951568518E-3</v>
      </c>
      <c r="N187" s="47">
        <f t="shared" si="122"/>
        <v>1.3713658804168953E-4</v>
      </c>
      <c r="O187" s="47">
        <f t="shared" si="122"/>
        <v>6.8558892088303857E-3</v>
      </c>
      <c r="P187" s="47">
        <f t="shared" si="122"/>
        <v>-1.4980253302464932E-3</v>
      </c>
      <c r="Q187" s="47">
        <f t="shared" si="122"/>
        <v>8.0469176213857057E-3</v>
      </c>
      <c r="R187" s="47">
        <f t="shared" si="122"/>
        <v>-3.4907319713164658E-2</v>
      </c>
      <c r="S187" s="47">
        <f t="shared" si="122"/>
        <v>4.4861909435020327E-3</v>
      </c>
    </row>
    <row r="188" spans="1:19" ht="17" x14ac:dyDescent="0.2">
      <c r="A188" s="19" t="s">
        <v>14</v>
      </c>
      <c r="B188" s="16">
        <v>9.364248317127899E-2</v>
      </c>
      <c r="C188" s="16">
        <v>0.1059887340646309</v>
      </c>
      <c r="D188" s="16">
        <v>0.11518093556928509</v>
      </c>
      <c r="E188" s="82">
        <v>0.11965562527360279</v>
      </c>
      <c r="F188" s="31">
        <v>0.12452830188679245</v>
      </c>
      <c r="G188" s="31">
        <v>0.12774566473988438</v>
      </c>
      <c r="H188" s="31">
        <v>0.11752988047808766</v>
      </c>
      <c r="I188" s="31">
        <v>0.12411495210329029</v>
      </c>
      <c r="J188" s="45">
        <v>0.12753093363329585</v>
      </c>
      <c r="K188" s="31">
        <v>0.13153835366708735</v>
      </c>
      <c r="L188" s="26">
        <f>L184/L186</f>
        <v>0.13483764446890478</v>
      </c>
      <c r="M188" s="26">
        <f t="shared" ref="M188:N188" si="123">M184/M186</f>
        <v>0.13645090510148108</v>
      </c>
      <c r="N188" s="48">
        <f t="shared" si="123"/>
        <v>0.14109419991772934</v>
      </c>
      <c r="O188" s="48">
        <f t="shared" ref="O188:P188" si="124">O184/O186</f>
        <v>0.14163148576875936</v>
      </c>
      <c r="P188" s="48">
        <f t="shared" si="124"/>
        <v>0.14007092198581561</v>
      </c>
      <c r="Q188" s="48">
        <f t="shared" ref="Q188:R188" si="125">Q184/Q186</f>
        <v>0.14125287511838722</v>
      </c>
      <c r="R188" s="48">
        <f t="shared" si="125"/>
        <v>0.14664236646572271</v>
      </c>
      <c r="S188" s="48">
        <f t="shared" ref="S188" si="126">S184/S186</f>
        <v>0.14263782274947662</v>
      </c>
    </row>
    <row r="190" spans="1:19" x14ac:dyDescent="0.2">
      <c r="A190" s="22" t="s">
        <v>49</v>
      </c>
      <c r="B190" s="22"/>
      <c r="C190" s="22"/>
      <c r="D190" s="22"/>
      <c r="E190" s="78"/>
      <c r="F190" s="21"/>
      <c r="G190" s="21"/>
      <c r="H190" s="21"/>
      <c r="I190" s="21"/>
      <c r="J190" s="50"/>
      <c r="K190" s="21"/>
    </row>
    <row r="191" spans="1:19" x14ac:dyDescent="0.2">
      <c r="A191" s="21"/>
      <c r="B191" s="21"/>
      <c r="C191" s="21"/>
      <c r="D191" s="21"/>
      <c r="E191" s="79"/>
      <c r="F191" s="21"/>
      <c r="G191" s="21"/>
      <c r="H191" s="21"/>
      <c r="I191" s="21"/>
      <c r="J191" s="50"/>
      <c r="K191" s="21"/>
    </row>
    <row r="192" spans="1:19" ht="17" x14ac:dyDescent="0.2">
      <c r="A192" s="20"/>
      <c r="B192" s="35" t="s">
        <v>0</v>
      </c>
      <c r="C192" s="35" t="s">
        <v>1</v>
      </c>
      <c r="D192" s="35" t="s">
        <v>2</v>
      </c>
      <c r="E192" s="87" t="s">
        <v>3</v>
      </c>
      <c r="F192" s="35" t="s">
        <v>4</v>
      </c>
      <c r="G192" s="35" t="s">
        <v>5</v>
      </c>
      <c r="H192" s="35" t="s">
        <v>6</v>
      </c>
      <c r="I192" s="35" t="s">
        <v>7</v>
      </c>
      <c r="J192" s="87" t="s">
        <v>8</v>
      </c>
      <c r="K192" s="35" t="s">
        <v>9</v>
      </c>
      <c r="L192" s="35" t="s">
        <v>18</v>
      </c>
      <c r="M192" s="35" t="s">
        <v>19</v>
      </c>
      <c r="N192" s="87" t="s">
        <v>20</v>
      </c>
      <c r="O192" s="91" t="s">
        <v>22</v>
      </c>
      <c r="P192" s="35" t="s">
        <v>24</v>
      </c>
      <c r="Q192" s="35" t="s">
        <v>25</v>
      </c>
      <c r="R192" s="35" t="s">
        <v>26</v>
      </c>
      <c r="S192" s="35" t="s">
        <v>27</v>
      </c>
    </row>
    <row r="193" spans="1:19" ht="17" x14ac:dyDescent="0.2">
      <c r="A193" s="19" t="s">
        <v>10</v>
      </c>
      <c r="B193" s="17"/>
      <c r="C193" s="17"/>
      <c r="D193" s="17"/>
      <c r="E193" s="29"/>
      <c r="F193" s="17"/>
      <c r="G193" s="17"/>
      <c r="H193" s="17">
        <v>19</v>
      </c>
      <c r="I193" s="17">
        <v>33</v>
      </c>
      <c r="J193" s="51">
        <v>54</v>
      </c>
      <c r="K193" s="17">
        <v>84</v>
      </c>
      <c r="L193" s="25">
        <v>98</v>
      </c>
      <c r="M193" s="25">
        <v>122</v>
      </c>
      <c r="N193" s="51">
        <v>141</v>
      </c>
      <c r="O193" s="58">
        <v>156</v>
      </c>
      <c r="P193" s="58">
        <v>164</v>
      </c>
      <c r="Q193" s="58">
        <v>196</v>
      </c>
      <c r="R193" s="58">
        <v>194</v>
      </c>
      <c r="S193" s="95">
        <v>226</v>
      </c>
    </row>
    <row r="194" spans="1:19" ht="34" x14ac:dyDescent="0.2">
      <c r="A194" s="9" t="s">
        <v>15</v>
      </c>
      <c r="B194" s="7"/>
      <c r="C194" s="7"/>
      <c r="D194" s="7"/>
      <c r="E194" s="83"/>
      <c r="F194" s="7"/>
      <c r="G194" s="6"/>
      <c r="H194" s="6"/>
      <c r="I194" s="6">
        <v>0.73684210526315785</v>
      </c>
      <c r="J194" s="44">
        <v>0.63636363636363635</v>
      </c>
      <c r="K194" s="6">
        <v>0.55555555555555558</v>
      </c>
      <c r="L194" s="5">
        <f>(L193-K193)/K193</f>
        <v>0.16666666666666666</v>
      </c>
      <c r="M194" s="5">
        <f t="shared" ref="M194:S194" si="127">(M193-L193)/L193</f>
        <v>0.24489795918367346</v>
      </c>
      <c r="N194" s="47">
        <f t="shared" si="127"/>
        <v>0.15573770491803279</v>
      </c>
      <c r="O194" s="47">
        <f t="shared" si="127"/>
        <v>0.10638297872340426</v>
      </c>
      <c r="P194" s="47">
        <f t="shared" si="127"/>
        <v>5.128205128205128E-2</v>
      </c>
      <c r="Q194" s="47">
        <f t="shared" si="127"/>
        <v>0.1951219512195122</v>
      </c>
      <c r="R194" s="47">
        <f t="shared" si="127"/>
        <v>-1.020408163265306E-2</v>
      </c>
      <c r="S194" s="47">
        <f t="shared" si="127"/>
        <v>0.16494845360824742</v>
      </c>
    </row>
    <row r="195" spans="1:19" ht="34" x14ac:dyDescent="0.2">
      <c r="A195" s="19" t="s">
        <v>12</v>
      </c>
      <c r="B195" s="17">
        <v>2695</v>
      </c>
      <c r="C195" s="17">
        <v>2629</v>
      </c>
      <c r="D195" s="17">
        <v>2582</v>
      </c>
      <c r="E195" s="29">
        <v>2510</v>
      </c>
      <c r="F195" s="17">
        <v>2405</v>
      </c>
      <c r="G195" s="17">
        <v>2354</v>
      </c>
      <c r="H195" s="17">
        <v>2244</v>
      </c>
      <c r="I195" s="17">
        <v>2212</v>
      </c>
      <c r="J195" s="51">
        <v>2118</v>
      </c>
      <c r="K195" s="17">
        <v>2102</v>
      </c>
      <c r="L195" s="17">
        <v>2114</v>
      </c>
      <c r="M195" s="17">
        <v>2029</v>
      </c>
      <c r="N195" s="46">
        <v>2096</v>
      </c>
      <c r="O195" s="58">
        <v>2207</v>
      </c>
      <c r="P195" s="58">
        <v>2290</v>
      </c>
      <c r="Q195" s="58">
        <v>2798</v>
      </c>
      <c r="R195" s="58">
        <v>3143</v>
      </c>
      <c r="S195" s="58">
        <v>3090</v>
      </c>
    </row>
    <row r="196" spans="1:19" ht="51" x14ac:dyDescent="0.2">
      <c r="A196" s="9" t="s">
        <v>13</v>
      </c>
      <c r="B196" s="7">
        <v>-4.3308484203052895E-2</v>
      </c>
      <c r="C196" s="7">
        <v>-2.4489795918367346E-2</v>
      </c>
      <c r="D196" s="7">
        <v>-1.7877519969570179E-2</v>
      </c>
      <c r="E196" s="83">
        <v>-2.7885360185902403E-2</v>
      </c>
      <c r="F196" s="7">
        <v>-4.1832669322709161E-2</v>
      </c>
      <c r="G196" s="6">
        <v>-2.1205821205821207E-2</v>
      </c>
      <c r="H196" s="6">
        <v>-4.6728971962616821E-2</v>
      </c>
      <c r="I196" s="6">
        <v>-1.4260249554367201E-2</v>
      </c>
      <c r="J196" s="44">
        <v>-4.2495479204339964E-2</v>
      </c>
      <c r="K196" s="6">
        <v>-7.5542965061378663E-3</v>
      </c>
      <c r="L196" s="5">
        <f>(L195-K195)/K195</f>
        <v>5.708848715509039E-3</v>
      </c>
      <c r="M196" s="5">
        <f t="shared" ref="M196:S196" si="128">(M195-L195)/L195</f>
        <v>-4.0208136234626303E-2</v>
      </c>
      <c r="N196" s="47">
        <f t="shared" si="128"/>
        <v>3.3021192705766388E-2</v>
      </c>
      <c r="O196" s="47">
        <f t="shared" si="128"/>
        <v>5.2958015267175571E-2</v>
      </c>
      <c r="P196" s="47">
        <f t="shared" si="128"/>
        <v>3.7607612143180785E-2</v>
      </c>
      <c r="Q196" s="47">
        <f t="shared" si="128"/>
        <v>0.22183406113537119</v>
      </c>
      <c r="R196" s="47">
        <f t="shared" si="128"/>
        <v>0.12330235882773409</v>
      </c>
      <c r="S196" s="47">
        <f t="shared" si="128"/>
        <v>-1.6862869869551385E-2</v>
      </c>
    </row>
    <row r="197" spans="1:19" ht="17" x14ac:dyDescent="0.2">
      <c r="A197" s="19" t="s">
        <v>14</v>
      </c>
      <c r="B197" s="15"/>
      <c r="C197" s="15"/>
      <c r="D197" s="15"/>
      <c r="E197" s="84"/>
      <c r="F197" s="31"/>
      <c r="G197" s="31"/>
      <c r="H197" s="31">
        <v>8.4670231729055256E-3</v>
      </c>
      <c r="I197" s="31">
        <v>1.4918625678119348E-2</v>
      </c>
      <c r="J197" s="45">
        <v>2.5495750708215296E-2</v>
      </c>
      <c r="K197" s="31">
        <v>3.9961941008563276E-2</v>
      </c>
      <c r="L197" s="26">
        <f>L193/L195</f>
        <v>4.6357615894039736E-2</v>
      </c>
      <c r="M197" s="26">
        <f t="shared" ref="M197:N197" si="129">M193/M195</f>
        <v>6.0128141941843273E-2</v>
      </c>
      <c r="N197" s="48">
        <f t="shared" si="129"/>
        <v>6.7270992366412208E-2</v>
      </c>
      <c r="O197" s="48">
        <f t="shared" ref="O197:P197" si="130">O193/O195</f>
        <v>7.0684186678749428E-2</v>
      </c>
      <c r="P197" s="48">
        <f t="shared" si="130"/>
        <v>7.1615720524017462E-2</v>
      </c>
      <c r="Q197" s="48">
        <f t="shared" ref="Q197:R197" si="131">Q193/Q195</f>
        <v>7.0050035739814151E-2</v>
      </c>
      <c r="R197" s="48">
        <f t="shared" si="131"/>
        <v>6.172446706967865E-2</v>
      </c>
      <c r="S197" s="48">
        <f t="shared" ref="S197" si="132">S193/S195</f>
        <v>7.3139158576051785E-2</v>
      </c>
    </row>
    <row r="199" spans="1:19" x14ac:dyDescent="0.2">
      <c r="A199" s="22" t="s">
        <v>50</v>
      </c>
      <c r="B199" s="22"/>
      <c r="C199" s="22"/>
      <c r="D199" s="22"/>
      <c r="E199" s="78"/>
      <c r="F199" s="21"/>
      <c r="G199" s="21"/>
      <c r="H199" s="21"/>
      <c r="I199" s="21"/>
      <c r="J199" s="50"/>
      <c r="K199" s="21"/>
    </row>
    <row r="200" spans="1:19" x14ac:dyDescent="0.2">
      <c r="A200" s="21"/>
      <c r="B200" s="21"/>
      <c r="C200" s="21"/>
      <c r="D200" s="21"/>
      <c r="E200" s="79"/>
      <c r="F200" s="21"/>
      <c r="G200" s="21"/>
      <c r="H200" s="21"/>
      <c r="I200" s="21"/>
      <c r="J200" s="50"/>
      <c r="K200" s="21"/>
    </row>
    <row r="201" spans="1:19" ht="17" x14ac:dyDescent="0.2">
      <c r="A201" s="20"/>
      <c r="B201" s="35" t="s">
        <v>0</v>
      </c>
      <c r="C201" s="35" t="s">
        <v>1</v>
      </c>
      <c r="D201" s="35" t="s">
        <v>2</v>
      </c>
      <c r="E201" s="87" t="s">
        <v>3</v>
      </c>
      <c r="F201" s="35" t="s">
        <v>4</v>
      </c>
      <c r="G201" s="35" t="s">
        <v>5</v>
      </c>
      <c r="H201" s="35" t="s">
        <v>6</v>
      </c>
      <c r="I201" s="35" t="s">
        <v>7</v>
      </c>
      <c r="J201" s="87" t="s">
        <v>8</v>
      </c>
      <c r="K201" s="35" t="s">
        <v>9</v>
      </c>
      <c r="L201" s="35" t="s">
        <v>18</v>
      </c>
      <c r="M201" s="35" t="s">
        <v>19</v>
      </c>
      <c r="N201" s="87" t="s">
        <v>20</v>
      </c>
      <c r="O201" s="91" t="s">
        <v>22</v>
      </c>
      <c r="P201" s="35" t="s">
        <v>24</v>
      </c>
      <c r="Q201" s="35" t="s">
        <v>25</v>
      </c>
      <c r="R201" s="35" t="s">
        <v>26</v>
      </c>
      <c r="S201" s="35" t="s">
        <v>27</v>
      </c>
    </row>
    <row r="202" spans="1:19" ht="17" x14ac:dyDescent="0.2">
      <c r="A202" s="19" t="s">
        <v>10</v>
      </c>
      <c r="B202" s="18">
        <v>262</v>
      </c>
      <c r="C202" s="18">
        <v>259</v>
      </c>
      <c r="D202" s="18">
        <v>270</v>
      </c>
      <c r="E202" s="80">
        <v>310</v>
      </c>
      <c r="F202" s="17">
        <v>321</v>
      </c>
      <c r="G202" s="17">
        <v>320</v>
      </c>
      <c r="H202" s="17">
        <v>309</v>
      </c>
      <c r="I202" s="17">
        <v>377</v>
      </c>
      <c r="J202" s="51">
        <v>443</v>
      </c>
      <c r="K202" s="17">
        <v>506</v>
      </c>
      <c r="L202" s="11">
        <v>660</v>
      </c>
      <c r="M202" s="11">
        <v>802</v>
      </c>
      <c r="N202" s="68">
        <v>927</v>
      </c>
      <c r="O202" s="58">
        <v>1031</v>
      </c>
      <c r="P202" s="58">
        <v>1092</v>
      </c>
      <c r="Q202" s="58">
        <v>1088</v>
      </c>
      <c r="R202" s="58">
        <v>1069</v>
      </c>
      <c r="S202" s="95">
        <v>1079</v>
      </c>
    </row>
    <row r="203" spans="1:19" ht="34" x14ac:dyDescent="0.2">
      <c r="A203" s="9" t="s">
        <v>15</v>
      </c>
      <c r="B203" s="8">
        <v>7.8189300411522639E-2</v>
      </c>
      <c r="C203" s="8">
        <v>-1.1450381679389313E-2</v>
      </c>
      <c r="D203" s="8">
        <v>4.2471042471042469E-2</v>
      </c>
      <c r="E203" s="81">
        <v>0.14814814814814814</v>
      </c>
      <c r="F203" s="7">
        <v>3.5483870967741936E-2</v>
      </c>
      <c r="G203" s="6">
        <v>-3.1152647975077881E-3</v>
      </c>
      <c r="H203" s="6">
        <v>-3.4375000000000003E-2</v>
      </c>
      <c r="I203" s="6">
        <v>0.22006472491909385</v>
      </c>
      <c r="J203" s="44">
        <v>0.17506631299734748</v>
      </c>
      <c r="K203" s="6">
        <v>0.14221218961625282</v>
      </c>
      <c r="L203" s="5">
        <f>(L202-K202)/K202</f>
        <v>0.30434782608695654</v>
      </c>
      <c r="M203" s="5">
        <f t="shared" ref="M203:S203" si="133">(M202-L202)/L202</f>
        <v>0.21515151515151515</v>
      </c>
      <c r="N203" s="47">
        <f t="shared" si="133"/>
        <v>0.15586034912718205</v>
      </c>
      <c r="O203" s="47">
        <f t="shared" si="133"/>
        <v>0.1121898597626753</v>
      </c>
      <c r="P203" s="47">
        <f t="shared" si="133"/>
        <v>5.9165858389912708E-2</v>
      </c>
      <c r="Q203" s="47">
        <f t="shared" si="133"/>
        <v>-3.663003663003663E-3</v>
      </c>
      <c r="R203" s="47">
        <f t="shared" si="133"/>
        <v>-1.7463235294117647E-2</v>
      </c>
      <c r="S203" s="47">
        <f t="shared" si="133"/>
        <v>9.3545369504209538E-3</v>
      </c>
    </row>
    <row r="204" spans="1:19" ht="34" x14ac:dyDescent="0.2">
      <c r="A204" s="19" t="s">
        <v>12</v>
      </c>
      <c r="B204" s="18">
        <v>4551</v>
      </c>
      <c r="C204" s="18">
        <v>4491</v>
      </c>
      <c r="D204" s="18">
        <v>4436</v>
      </c>
      <c r="E204" s="80">
        <v>4310</v>
      </c>
      <c r="F204" s="17">
        <v>4255</v>
      </c>
      <c r="G204" s="17">
        <v>4210</v>
      </c>
      <c r="H204" s="17">
        <v>4199</v>
      </c>
      <c r="I204" s="17">
        <v>4245</v>
      </c>
      <c r="J204" s="51">
        <v>4313</v>
      </c>
      <c r="K204" s="17">
        <v>4480</v>
      </c>
      <c r="L204" s="17">
        <v>4596</v>
      </c>
      <c r="M204" s="17">
        <v>4824</v>
      </c>
      <c r="N204" s="46">
        <v>4919</v>
      </c>
      <c r="O204" s="58">
        <v>5007</v>
      </c>
      <c r="P204" s="58">
        <v>5131</v>
      </c>
      <c r="Q204" s="58">
        <v>5209</v>
      </c>
      <c r="R204" s="58">
        <v>5175</v>
      </c>
      <c r="S204" s="58">
        <v>5263</v>
      </c>
    </row>
    <row r="205" spans="1:19" ht="51" x14ac:dyDescent="0.2">
      <c r="A205" s="9" t="s">
        <v>13</v>
      </c>
      <c r="B205" s="8">
        <v>-4.8108462715941392E-3</v>
      </c>
      <c r="C205" s="8">
        <v>-1.3183915622940013E-2</v>
      </c>
      <c r="D205" s="8">
        <v>-1.2246715653529281E-2</v>
      </c>
      <c r="E205" s="81">
        <v>-2.8403967538322812E-2</v>
      </c>
      <c r="F205" s="7">
        <v>-1.2761020881670533E-2</v>
      </c>
      <c r="G205" s="6">
        <v>-1.0575793184488837E-2</v>
      </c>
      <c r="H205" s="6">
        <v>-2.6128266033254156E-3</v>
      </c>
      <c r="I205" s="6">
        <v>1.0954989283162658E-2</v>
      </c>
      <c r="J205" s="44">
        <v>1.6018845700824499E-2</v>
      </c>
      <c r="K205" s="6">
        <v>3.8720178388592597E-2</v>
      </c>
      <c r="L205" s="5">
        <f>(L204-K204)/K204</f>
        <v>2.5892857142857145E-2</v>
      </c>
      <c r="M205" s="5">
        <f t="shared" ref="M205:S205" si="134">(M204-L204)/L204</f>
        <v>4.960835509138381E-2</v>
      </c>
      <c r="N205" s="47">
        <f t="shared" si="134"/>
        <v>1.9693200663349918E-2</v>
      </c>
      <c r="O205" s="47">
        <f t="shared" si="134"/>
        <v>1.7889815003049401E-2</v>
      </c>
      <c r="P205" s="47">
        <f t="shared" si="134"/>
        <v>2.476532854004394E-2</v>
      </c>
      <c r="Q205" s="47">
        <f t="shared" si="134"/>
        <v>1.5201715065289417E-2</v>
      </c>
      <c r="R205" s="47">
        <f t="shared" si="134"/>
        <v>-6.5271645229410639E-3</v>
      </c>
      <c r="S205" s="47">
        <f t="shared" si="134"/>
        <v>1.7004830917874397E-2</v>
      </c>
    </row>
    <row r="206" spans="1:19" ht="17" x14ac:dyDescent="0.2">
      <c r="A206" s="19" t="s">
        <v>14</v>
      </c>
      <c r="B206" s="16">
        <v>5.7569764886838057E-2</v>
      </c>
      <c r="C206" s="16">
        <v>5.7670897350256066E-2</v>
      </c>
      <c r="D206" s="16">
        <v>6.0865644724977457E-2</v>
      </c>
      <c r="E206" s="82">
        <v>7.1925754060324823E-2</v>
      </c>
      <c r="F206" s="31">
        <v>7.5440658049353695E-2</v>
      </c>
      <c r="G206" s="31">
        <v>7.6009501187648459E-2</v>
      </c>
      <c r="H206" s="31">
        <v>7.3588949749940458E-2</v>
      </c>
      <c r="I206" s="31">
        <v>8.881036513545347E-2</v>
      </c>
      <c r="J206" s="45">
        <v>0.10271272895896127</v>
      </c>
      <c r="K206" s="31">
        <v>0.11294642857142857</v>
      </c>
      <c r="L206" s="26">
        <f>L202/L204</f>
        <v>0.14360313315926893</v>
      </c>
      <c r="M206" s="26">
        <f t="shared" ref="M206:N206" si="135">M202/M204</f>
        <v>0.16625207296849087</v>
      </c>
      <c r="N206" s="48">
        <f t="shared" si="135"/>
        <v>0.18845293758894086</v>
      </c>
      <c r="O206" s="48">
        <f t="shared" ref="O206:P206" si="136">O202/O204</f>
        <v>0.20591172358697823</v>
      </c>
      <c r="P206" s="48">
        <f t="shared" si="136"/>
        <v>0.21282401091405184</v>
      </c>
      <c r="Q206" s="48">
        <f t="shared" ref="Q206:R206" si="137">Q202/Q204</f>
        <v>0.20886926473411405</v>
      </c>
      <c r="R206" s="48">
        <f t="shared" si="137"/>
        <v>0.20657004830917874</v>
      </c>
      <c r="S206" s="48">
        <f t="shared" ref="S206" si="138">S202/S204</f>
        <v>0.20501615048451455</v>
      </c>
    </row>
    <row r="208" spans="1:19" x14ac:dyDescent="0.2">
      <c r="A208" s="22" t="s">
        <v>51</v>
      </c>
      <c r="B208" s="22"/>
      <c r="C208" s="22"/>
      <c r="D208" s="22"/>
      <c r="E208" s="78"/>
      <c r="F208" s="21"/>
      <c r="G208" s="21"/>
      <c r="H208" s="21"/>
      <c r="I208" s="21"/>
      <c r="J208" s="50"/>
      <c r="K208" s="21"/>
    </row>
    <row r="209" spans="1:19" x14ac:dyDescent="0.2">
      <c r="A209" s="21"/>
      <c r="B209" s="21"/>
      <c r="C209" s="21"/>
      <c r="D209" s="21"/>
      <c r="E209" s="79"/>
      <c r="F209" s="21"/>
      <c r="G209" s="21"/>
      <c r="H209" s="21"/>
      <c r="I209" s="21"/>
      <c r="J209" s="50"/>
      <c r="K209" s="21"/>
    </row>
    <row r="210" spans="1:19" ht="17" x14ac:dyDescent="0.2">
      <c r="A210" s="20"/>
      <c r="B210" s="35" t="s">
        <v>0</v>
      </c>
      <c r="C210" s="35" t="s">
        <v>1</v>
      </c>
      <c r="D210" s="35" t="s">
        <v>2</v>
      </c>
      <c r="E210" s="87" t="s">
        <v>3</v>
      </c>
      <c r="F210" s="35" t="s">
        <v>4</v>
      </c>
      <c r="G210" s="35" t="s">
        <v>5</v>
      </c>
      <c r="H210" s="35" t="s">
        <v>6</v>
      </c>
      <c r="I210" s="35" t="s">
        <v>7</v>
      </c>
      <c r="J210" s="87" t="s">
        <v>8</v>
      </c>
      <c r="K210" s="35" t="s">
        <v>9</v>
      </c>
      <c r="L210" s="35" t="s">
        <v>18</v>
      </c>
      <c r="M210" s="35" t="s">
        <v>19</v>
      </c>
      <c r="N210" s="87" t="s">
        <v>20</v>
      </c>
      <c r="O210" s="91" t="s">
        <v>22</v>
      </c>
      <c r="P210" s="35" t="s">
        <v>24</v>
      </c>
      <c r="Q210" s="35" t="s">
        <v>25</v>
      </c>
      <c r="R210" s="35" t="s">
        <v>26</v>
      </c>
      <c r="S210" s="35" t="s">
        <v>27</v>
      </c>
    </row>
    <row r="211" spans="1:19" ht="17" x14ac:dyDescent="0.2">
      <c r="A211" s="19" t="s">
        <v>10</v>
      </c>
      <c r="B211" s="18"/>
      <c r="C211" s="18"/>
      <c r="D211" s="18"/>
      <c r="E211" s="80">
        <v>21</v>
      </c>
      <c r="F211" s="17">
        <v>16</v>
      </c>
      <c r="G211" s="17">
        <v>14</v>
      </c>
      <c r="H211" s="17">
        <v>38</v>
      </c>
      <c r="I211" s="17">
        <v>33</v>
      </c>
      <c r="J211" s="51">
        <v>17</v>
      </c>
      <c r="K211" s="17">
        <v>40</v>
      </c>
      <c r="L211" s="25">
        <v>33</v>
      </c>
      <c r="M211" s="25">
        <v>24</v>
      </c>
      <c r="N211" s="51">
        <v>16</v>
      </c>
      <c r="O211" s="58">
        <v>12</v>
      </c>
      <c r="P211" s="58">
        <v>11</v>
      </c>
      <c r="Q211" s="93">
        <v>0</v>
      </c>
      <c r="R211" s="93">
        <v>0</v>
      </c>
      <c r="S211" s="96" t="s">
        <v>75</v>
      </c>
    </row>
    <row r="212" spans="1:19" ht="34" x14ac:dyDescent="0.2">
      <c r="A212" s="9" t="s">
        <v>15</v>
      </c>
      <c r="B212" s="8"/>
      <c r="C212" s="8"/>
      <c r="D212" s="8"/>
      <c r="E212" s="81"/>
      <c r="F212" s="7">
        <v>-0.23809523809523808</v>
      </c>
      <c r="G212" s="6">
        <v>-0.125</v>
      </c>
      <c r="H212" s="6">
        <v>1.7142857142857142</v>
      </c>
      <c r="I212" s="6">
        <v>-0.13157894736842105</v>
      </c>
      <c r="J212" s="44">
        <v>-0.48484848484848486</v>
      </c>
      <c r="K212" s="6">
        <v>1.3529411764705883</v>
      </c>
      <c r="L212" s="5">
        <f>(L211-K211)/K211</f>
        <v>-0.17499999999999999</v>
      </c>
      <c r="M212" s="5">
        <f t="shared" ref="M212:P212" si="139">(M211-L211)/L211</f>
        <v>-0.27272727272727271</v>
      </c>
      <c r="N212" s="47">
        <f t="shared" si="139"/>
        <v>-0.33333333333333331</v>
      </c>
      <c r="O212" s="47">
        <f t="shared" si="139"/>
        <v>-0.25</v>
      </c>
      <c r="P212" s="47">
        <f t="shared" si="139"/>
        <v>-8.3333333333333329E-2</v>
      </c>
      <c r="Q212" s="47">
        <f>(Q211-P211)/P211</f>
        <v>-1</v>
      </c>
      <c r="R212" s="47" t="e">
        <f>(R211-Q211)/Q211</f>
        <v>#DIV/0!</v>
      </c>
      <c r="S212" s="47" t="e">
        <f>(S211-R211)/R211</f>
        <v>#VALUE!</v>
      </c>
    </row>
    <row r="213" spans="1:19" ht="34" x14ac:dyDescent="0.2">
      <c r="A213" s="19" t="s">
        <v>12</v>
      </c>
      <c r="B213" s="18">
        <v>877</v>
      </c>
      <c r="C213" s="18">
        <v>823</v>
      </c>
      <c r="D213" s="18">
        <v>796</v>
      </c>
      <c r="E213" s="80">
        <v>763</v>
      </c>
      <c r="F213" s="17">
        <v>746</v>
      </c>
      <c r="G213" s="17">
        <v>716</v>
      </c>
      <c r="H213" s="17">
        <v>695</v>
      </c>
      <c r="I213" s="17">
        <v>655</v>
      </c>
      <c r="J213" s="51">
        <v>624</v>
      </c>
      <c r="K213" s="17">
        <v>616</v>
      </c>
      <c r="L213" s="17">
        <v>564</v>
      </c>
      <c r="M213" s="17">
        <v>554</v>
      </c>
      <c r="N213" s="46">
        <v>543</v>
      </c>
      <c r="O213" s="58">
        <v>544</v>
      </c>
      <c r="P213" s="58">
        <v>476</v>
      </c>
      <c r="Q213" s="58">
        <v>467</v>
      </c>
      <c r="R213" s="58">
        <v>444</v>
      </c>
      <c r="S213" s="97" t="s">
        <v>75</v>
      </c>
    </row>
    <row r="214" spans="1:19" ht="51" x14ac:dyDescent="0.2">
      <c r="A214" s="9" t="s">
        <v>13</v>
      </c>
      <c r="B214" s="8">
        <v>-7.3917634635691662E-2</v>
      </c>
      <c r="C214" s="8">
        <v>-6.1573546180159637E-2</v>
      </c>
      <c r="D214" s="8">
        <v>-3.2806804374240585E-2</v>
      </c>
      <c r="E214" s="81">
        <v>-4.1457286432160803E-2</v>
      </c>
      <c r="F214" s="7">
        <v>-2.2280471821756225E-2</v>
      </c>
      <c r="G214" s="6">
        <v>-4.0214477211796246E-2</v>
      </c>
      <c r="H214" s="6">
        <v>-2.9329608938547486E-2</v>
      </c>
      <c r="I214" s="6">
        <v>-5.7553956834532377E-2</v>
      </c>
      <c r="J214" s="44">
        <v>-4.732824427480916E-2</v>
      </c>
      <c r="K214" s="6">
        <v>-1.282051282051282E-2</v>
      </c>
      <c r="L214" s="5">
        <f>(L213-K213)/K213</f>
        <v>-8.4415584415584416E-2</v>
      </c>
      <c r="M214" s="5">
        <f t="shared" ref="M214:S214" si="140">(M213-L213)/L213</f>
        <v>-1.7730496453900711E-2</v>
      </c>
      <c r="N214" s="47">
        <f t="shared" si="140"/>
        <v>-1.9855595667870037E-2</v>
      </c>
      <c r="O214" s="47">
        <f t="shared" si="140"/>
        <v>1.841620626151013E-3</v>
      </c>
      <c r="P214" s="47">
        <f t="shared" si="140"/>
        <v>-0.125</v>
      </c>
      <c r="Q214" s="47">
        <f t="shared" si="140"/>
        <v>-1.8907563025210083E-2</v>
      </c>
      <c r="R214" s="47">
        <f t="shared" si="140"/>
        <v>-4.9250535331905779E-2</v>
      </c>
      <c r="S214" s="47" t="e">
        <f t="shared" si="140"/>
        <v>#VALUE!</v>
      </c>
    </row>
    <row r="215" spans="1:19" ht="17" x14ac:dyDescent="0.2">
      <c r="A215" s="19" t="s">
        <v>14</v>
      </c>
      <c r="B215" s="16"/>
      <c r="C215" s="16"/>
      <c r="D215" s="16"/>
      <c r="E215" s="82">
        <v>2.7522935779816515E-2</v>
      </c>
      <c r="F215" s="31">
        <v>2.1447721179624665E-2</v>
      </c>
      <c r="G215" s="31">
        <v>1.9553072625698324E-2</v>
      </c>
      <c r="H215" s="31">
        <v>5.4676258992805753E-2</v>
      </c>
      <c r="I215" s="31">
        <v>5.0381679389312976E-2</v>
      </c>
      <c r="J215" s="45">
        <v>2.7243589743589744E-2</v>
      </c>
      <c r="K215" s="31">
        <v>6.4935064935064929E-2</v>
      </c>
      <c r="L215" s="26">
        <f>L211/L213</f>
        <v>5.8510638297872342E-2</v>
      </c>
      <c r="M215" s="26">
        <f t="shared" ref="M215:N215" si="141">M211/M213</f>
        <v>4.3321299638989168E-2</v>
      </c>
      <c r="N215" s="48">
        <f t="shared" si="141"/>
        <v>2.9465930018416207E-2</v>
      </c>
      <c r="O215" s="48">
        <f t="shared" ref="O215:P215" si="142">O211/O213</f>
        <v>2.2058823529411766E-2</v>
      </c>
      <c r="P215" s="48">
        <f t="shared" si="142"/>
        <v>2.3109243697478993E-2</v>
      </c>
      <c r="Q215" s="48">
        <f t="shared" ref="Q215:R215" si="143">Q211/Q213</f>
        <v>0</v>
      </c>
      <c r="R215" s="48">
        <f t="shared" si="143"/>
        <v>0</v>
      </c>
      <c r="S215" s="48" t="e">
        <f t="shared" ref="S215" si="144">S211/S213</f>
        <v>#VALUE!</v>
      </c>
    </row>
    <row r="217" spans="1:19" x14ac:dyDescent="0.2">
      <c r="A217" s="22" t="s">
        <v>52</v>
      </c>
      <c r="B217" s="22"/>
      <c r="C217" s="22"/>
      <c r="D217" s="22"/>
      <c r="E217" s="78"/>
      <c r="F217" s="21"/>
      <c r="G217" s="21"/>
      <c r="H217" s="21"/>
      <c r="I217" s="21"/>
      <c r="J217" s="50"/>
      <c r="K217" s="21"/>
    </row>
    <row r="218" spans="1:19" x14ac:dyDescent="0.2">
      <c r="A218" s="21"/>
      <c r="B218" s="21"/>
      <c r="C218" s="21"/>
      <c r="D218" s="21"/>
      <c r="E218" s="79"/>
      <c r="F218" s="21"/>
      <c r="G218" s="21"/>
      <c r="H218" s="21"/>
      <c r="I218" s="21"/>
      <c r="J218" s="50"/>
      <c r="K218" s="21"/>
    </row>
    <row r="219" spans="1:19" ht="17" x14ac:dyDescent="0.2">
      <c r="A219" s="20"/>
      <c r="B219" s="35" t="s">
        <v>0</v>
      </c>
      <c r="C219" s="35" t="s">
        <v>1</v>
      </c>
      <c r="D219" s="35" t="s">
        <v>2</v>
      </c>
      <c r="E219" s="87" t="s">
        <v>3</v>
      </c>
      <c r="F219" s="35" t="s">
        <v>4</v>
      </c>
      <c r="G219" s="35" t="s">
        <v>5</v>
      </c>
      <c r="H219" s="35" t="s">
        <v>6</v>
      </c>
      <c r="I219" s="35" t="s">
        <v>7</v>
      </c>
      <c r="J219" s="87" t="s">
        <v>8</v>
      </c>
      <c r="K219" s="35" t="s">
        <v>9</v>
      </c>
      <c r="L219" s="35" t="s">
        <v>18</v>
      </c>
      <c r="M219" s="35" t="s">
        <v>19</v>
      </c>
      <c r="N219" s="87" t="s">
        <v>20</v>
      </c>
      <c r="O219" s="91" t="s">
        <v>22</v>
      </c>
      <c r="P219" s="35" t="s">
        <v>24</v>
      </c>
      <c r="Q219" s="35" t="s">
        <v>25</v>
      </c>
      <c r="R219" s="35" t="s">
        <v>26</v>
      </c>
      <c r="S219" s="35" t="s">
        <v>27</v>
      </c>
    </row>
    <row r="220" spans="1:19" ht="17" x14ac:dyDescent="0.2">
      <c r="A220" s="19" t="s">
        <v>10</v>
      </c>
      <c r="B220" s="18">
        <v>170</v>
      </c>
      <c r="C220" s="18">
        <v>157</v>
      </c>
      <c r="D220" s="18">
        <v>152</v>
      </c>
      <c r="E220" s="80">
        <v>158</v>
      </c>
      <c r="F220" s="17">
        <v>168</v>
      </c>
      <c r="G220" s="17">
        <v>174</v>
      </c>
      <c r="H220" s="17">
        <v>165</v>
      </c>
      <c r="I220" s="17">
        <v>162</v>
      </c>
      <c r="J220" s="51">
        <v>161</v>
      </c>
      <c r="K220" s="17">
        <v>176</v>
      </c>
      <c r="L220" s="25">
        <v>165</v>
      </c>
      <c r="M220" s="25">
        <v>196</v>
      </c>
      <c r="N220" s="51">
        <v>211</v>
      </c>
      <c r="O220" s="58">
        <v>222</v>
      </c>
      <c r="P220" s="58">
        <v>230</v>
      </c>
      <c r="Q220" s="58">
        <v>224</v>
      </c>
      <c r="R220" s="58">
        <v>210</v>
      </c>
      <c r="S220" s="95">
        <v>205</v>
      </c>
    </row>
    <row r="221" spans="1:19" ht="34" x14ac:dyDescent="0.2">
      <c r="A221" s="9" t="s">
        <v>15</v>
      </c>
      <c r="B221" s="8">
        <v>-7.6086956521739135E-2</v>
      </c>
      <c r="C221" s="8">
        <v>-7.6470588235294124E-2</v>
      </c>
      <c r="D221" s="8">
        <v>-3.1847133757961783E-2</v>
      </c>
      <c r="E221" s="81">
        <v>3.9473684210526314E-2</v>
      </c>
      <c r="F221" s="7">
        <v>6.3291139240506333E-2</v>
      </c>
      <c r="G221" s="6">
        <v>3.5714285714285712E-2</v>
      </c>
      <c r="H221" s="6">
        <v>-5.1724137931034482E-2</v>
      </c>
      <c r="I221" s="6">
        <v>-1.8181818181818181E-2</v>
      </c>
      <c r="J221" s="44">
        <v>-6.1728395061728392E-3</v>
      </c>
      <c r="K221" s="6">
        <v>9.3167701863354033E-2</v>
      </c>
      <c r="L221" s="5">
        <f>(L220-K220)/K220</f>
        <v>-6.25E-2</v>
      </c>
      <c r="M221" s="5">
        <f t="shared" ref="M221:S221" si="145">(M220-L220)/L220</f>
        <v>0.18787878787878787</v>
      </c>
      <c r="N221" s="47">
        <f t="shared" si="145"/>
        <v>7.6530612244897961E-2</v>
      </c>
      <c r="O221" s="47">
        <f t="shared" si="145"/>
        <v>5.2132701421800945E-2</v>
      </c>
      <c r="P221" s="47">
        <f t="shared" si="145"/>
        <v>3.6036036036036036E-2</v>
      </c>
      <c r="Q221" s="47">
        <f t="shared" si="145"/>
        <v>-2.6086956521739129E-2</v>
      </c>
      <c r="R221" s="47">
        <f t="shared" si="145"/>
        <v>-6.25E-2</v>
      </c>
      <c r="S221" s="47">
        <f t="shared" si="145"/>
        <v>-2.3809523809523808E-2</v>
      </c>
    </row>
    <row r="222" spans="1:19" ht="34" x14ac:dyDescent="0.2">
      <c r="A222" s="19" t="s">
        <v>12</v>
      </c>
      <c r="B222" s="18">
        <v>2834</v>
      </c>
      <c r="C222" s="18">
        <v>2789</v>
      </c>
      <c r="D222" s="18">
        <v>2682</v>
      </c>
      <c r="E222" s="80">
        <v>2625</v>
      </c>
      <c r="F222" s="17">
        <v>2557</v>
      </c>
      <c r="G222" s="17">
        <v>2400</v>
      </c>
      <c r="H222" s="17">
        <v>2328</v>
      </c>
      <c r="I222" s="17">
        <v>2232</v>
      </c>
      <c r="J222" s="51">
        <v>2153</v>
      </c>
      <c r="K222" s="17">
        <v>2103</v>
      </c>
      <c r="L222" s="17">
        <v>2066</v>
      </c>
      <c r="M222" s="17">
        <v>2072</v>
      </c>
      <c r="N222" s="46">
        <v>1993</v>
      </c>
      <c r="O222" s="58">
        <v>1983</v>
      </c>
      <c r="P222" s="58">
        <v>1963</v>
      </c>
      <c r="Q222" s="58">
        <v>1941</v>
      </c>
      <c r="R222" s="58">
        <v>1832</v>
      </c>
      <c r="S222" s="58">
        <v>1767</v>
      </c>
    </row>
    <row r="223" spans="1:19" ht="51" x14ac:dyDescent="0.2">
      <c r="A223" s="9" t="s">
        <v>13</v>
      </c>
      <c r="B223" s="8">
        <v>-3.5069799114742936E-2</v>
      </c>
      <c r="C223" s="8">
        <v>-1.587861679604799E-2</v>
      </c>
      <c r="D223" s="8">
        <v>-3.8365005378271783E-2</v>
      </c>
      <c r="E223" s="81">
        <v>-2.1252796420581657E-2</v>
      </c>
      <c r="F223" s="7">
        <v>-2.5904761904761906E-2</v>
      </c>
      <c r="G223" s="6">
        <v>-6.1400078216660152E-2</v>
      </c>
      <c r="H223" s="6">
        <v>-0.03</v>
      </c>
      <c r="I223" s="6">
        <v>-4.1237113402061855E-2</v>
      </c>
      <c r="J223" s="44">
        <v>-3.5394265232974911E-2</v>
      </c>
      <c r="K223" s="6">
        <v>-2.3223409196470042E-2</v>
      </c>
      <c r="L223" s="5">
        <f>(L222-K222)/K222</f>
        <v>-1.7593913456966238E-2</v>
      </c>
      <c r="M223" s="5">
        <f t="shared" ref="M223:S223" si="146">(M222-L222)/L222</f>
        <v>2.9041626331074541E-3</v>
      </c>
      <c r="N223" s="47">
        <f t="shared" si="146"/>
        <v>-3.8127413127413128E-2</v>
      </c>
      <c r="O223" s="47">
        <f t="shared" si="146"/>
        <v>-5.0175614651279477E-3</v>
      </c>
      <c r="P223" s="47">
        <f t="shared" si="146"/>
        <v>-1.0085728693898134E-2</v>
      </c>
      <c r="Q223" s="47">
        <f t="shared" si="146"/>
        <v>-1.1207335710646969E-2</v>
      </c>
      <c r="R223" s="47">
        <f t="shared" si="146"/>
        <v>-5.6156620298815046E-2</v>
      </c>
      <c r="S223" s="47">
        <f t="shared" si="146"/>
        <v>-3.5480349344978165E-2</v>
      </c>
    </row>
    <row r="224" spans="1:19" ht="17" x14ac:dyDescent="0.2">
      <c r="A224" s="19" t="s">
        <v>14</v>
      </c>
      <c r="B224" s="16">
        <v>5.9985885673959072E-2</v>
      </c>
      <c r="C224" s="16">
        <v>5.6292577984940841E-2</v>
      </c>
      <c r="D224" s="16">
        <v>5.6674123788217748E-2</v>
      </c>
      <c r="E224" s="82">
        <v>6.019047619047619E-2</v>
      </c>
      <c r="F224" s="31">
        <v>6.5701994524833787E-2</v>
      </c>
      <c r="G224" s="31">
        <v>7.2499999999999995E-2</v>
      </c>
      <c r="H224" s="31">
        <v>7.0876288659793812E-2</v>
      </c>
      <c r="I224" s="31">
        <v>7.2580645161290328E-2</v>
      </c>
      <c r="J224" s="45">
        <v>7.4779377612633535E-2</v>
      </c>
      <c r="K224" s="31">
        <v>8.3689966714217787E-2</v>
      </c>
      <c r="L224" s="26">
        <f>L220/L222</f>
        <v>7.9864472410454981E-2</v>
      </c>
      <c r="M224" s="26">
        <f t="shared" ref="M224:N224" si="147">M220/M222</f>
        <v>9.45945945945946E-2</v>
      </c>
      <c r="N224" s="48">
        <f t="shared" si="147"/>
        <v>0.1058705469141997</v>
      </c>
      <c r="O224" s="48">
        <f t="shared" ref="O224:P224" si="148">O220/O222</f>
        <v>0.11195158850226929</v>
      </c>
      <c r="P224" s="48">
        <f t="shared" si="148"/>
        <v>0.11716760061130922</v>
      </c>
      <c r="Q224" s="48">
        <f t="shared" ref="Q224:R224" si="149">Q220/Q222</f>
        <v>0.11540443070582174</v>
      </c>
      <c r="R224" s="48">
        <f t="shared" si="149"/>
        <v>0.11462882096069869</v>
      </c>
      <c r="S224" s="48">
        <f t="shared" ref="S224" si="150">S220/S222</f>
        <v>0.11601584606677985</v>
      </c>
    </row>
    <row r="225" spans="1:19" x14ac:dyDescent="0.2">
      <c r="A225" s="19"/>
      <c r="B225" s="16"/>
      <c r="C225" s="16"/>
      <c r="D225" s="16"/>
      <c r="E225" s="82"/>
      <c r="F225" s="31"/>
      <c r="G225" s="31"/>
      <c r="H225" s="31"/>
      <c r="I225" s="31"/>
      <c r="J225" s="45"/>
      <c r="K225" s="31"/>
      <c r="L225" s="26"/>
      <c r="M225" s="26"/>
      <c r="N225" s="48"/>
    </row>
    <row r="226" spans="1:19" x14ac:dyDescent="0.2">
      <c r="A226" s="22" t="s">
        <v>53</v>
      </c>
      <c r="B226" s="22"/>
      <c r="C226" s="22"/>
      <c r="D226" s="22"/>
      <c r="E226" s="78"/>
      <c r="F226" s="21"/>
      <c r="G226" s="21"/>
      <c r="H226" s="21"/>
      <c r="I226" s="21"/>
      <c r="J226" s="50"/>
      <c r="K226" s="21"/>
    </row>
    <row r="227" spans="1:19" x14ac:dyDescent="0.2">
      <c r="A227" s="21"/>
      <c r="B227" s="21"/>
      <c r="C227" s="21"/>
      <c r="D227" s="21"/>
      <c r="E227" s="79"/>
      <c r="F227" s="21"/>
      <c r="G227" s="21"/>
      <c r="H227" s="21"/>
      <c r="I227" s="21"/>
      <c r="J227" s="50"/>
      <c r="K227" s="21"/>
    </row>
    <row r="228" spans="1:19" ht="17" x14ac:dyDescent="0.2">
      <c r="A228" s="20"/>
      <c r="B228" s="35" t="s">
        <v>0</v>
      </c>
      <c r="C228" s="35" t="s">
        <v>1</v>
      </c>
      <c r="D228" s="35" t="s">
        <v>2</v>
      </c>
      <c r="E228" s="87" t="s">
        <v>3</v>
      </c>
      <c r="F228" s="35" t="s">
        <v>4</v>
      </c>
      <c r="G228" s="35" t="s">
        <v>5</v>
      </c>
      <c r="H228" s="35" t="s">
        <v>6</v>
      </c>
      <c r="I228" s="35" t="s">
        <v>7</v>
      </c>
      <c r="J228" s="87" t="s">
        <v>8</v>
      </c>
      <c r="K228" s="35" t="s">
        <v>9</v>
      </c>
      <c r="L228" s="35" t="s">
        <v>18</v>
      </c>
      <c r="M228" s="35" t="s">
        <v>19</v>
      </c>
      <c r="N228" s="87" t="s">
        <v>20</v>
      </c>
      <c r="O228" s="91" t="s">
        <v>22</v>
      </c>
      <c r="P228" s="35" t="s">
        <v>24</v>
      </c>
      <c r="Q228" s="35" t="s">
        <v>25</v>
      </c>
      <c r="R228" s="35" t="s">
        <v>26</v>
      </c>
      <c r="S228" s="35" t="s">
        <v>27</v>
      </c>
    </row>
    <row r="229" spans="1:19" ht="17" x14ac:dyDescent="0.2">
      <c r="A229" s="19" t="s">
        <v>10</v>
      </c>
      <c r="B229" s="40"/>
      <c r="C229" s="40"/>
      <c r="D229" s="40"/>
      <c r="E229" s="85"/>
      <c r="F229" s="40"/>
      <c r="G229" s="40"/>
      <c r="H229" s="40"/>
      <c r="I229" s="40"/>
      <c r="J229" s="52"/>
      <c r="K229" s="40"/>
      <c r="L229" s="40"/>
      <c r="M229" s="25">
        <v>26</v>
      </c>
      <c r="N229" s="51">
        <v>25</v>
      </c>
      <c r="O229" s="58">
        <v>18</v>
      </c>
      <c r="P229" s="58">
        <v>28</v>
      </c>
      <c r="Q229" s="58">
        <v>29</v>
      </c>
      <c r="R229" s="58">
        <v>16</v>
      </c>
      <c r="S229" s="97" t="s">
        <v>75</v>
      </c>
    </row>
    <row r="230" spans="1:19" ht="34" x14ac:dyDescent="0.2">
      <c r="A230" s="9" t="s">
        <v>15</v>
      </c>
      <c r="B230" s="8"/>
      <c r="C230" s="8"/>
      <c r="D230" s="8"/>
      <c r="E230" s="81"/>
      <c r="F230" s="7"/>
      <c r="G230" s="6"/>
      <c r="H230" s="6"/>
      <c r="I230" s="6"/>
      <c r="J230" s="44"/>
      <c r="K230" s="6"/>
      <c r="L230" s="5"/>
      <c r="M230" s="5"/>
      <c r="N230" s="47">
        <f t="shared" ref="N230:S230" si="151">(N229-M229)/M229</f>
        <v>-3.8461538461538464E-2</v>
      </c>
      <c r="O230" s="47">
        <f t="shared" si="151"/>
        <v>-0.28000000000000003</v>
      </c>
      <c r="P230" s="47">
        <f t="shared" si="151"/>
        <v>0.55555555555555558</v>
      </c>
      <c r="Q230" s="47">
        <f t="shared" si="151"/>
        <v>3.5714285714285712E-2</v>
      </c>
      <c r="R230" s="47">
        <f t="shared" si="151"/>
        <v>-0.44827586206896552</v>
      </c>
      <c r="S230" s="47" t="e">
        <f t="shared" si="151"/>
        <v>#VALUE!</v>
      </c>
    </row>
    <row r="231" spans="1:19" ht="34" x14ac:dyDescent="0.2">
      <c r="A231" s="19" t="s">
        <v>12</v>
      </c>
      <c r="B231" s="18"/>
      <c r="C231" s="18"/>
      <c r="D231" s="18"/>
      <c r="E231" s="80"/>
      <c r="F231" s="17"/>
      <c r="G231" s="17"/>
      <c r="H231" s="17"/>
      <c r="I231" s="17"/>
      <c r="J231" s="51"/>
      <c r="K231" s="17"/>
      <c r="L231" s="17"/>
      <c r="M231" s="17">
        <v>2342</v>
      </c>
      <c r="N231" s="46">
        <v>2339</v>
      </c>
      <c r="O231" s="58">
        <v>2417</v>
      </c>
      <c r="P231" s="58">
        <v>2416</v>
      </c>
      <c r="Q231" s="58">
        <v>2417</v>
      </c>
      <c r="R231" s="58">
        <v>2358</v>
      </c>
      <c r="S231" s="58">
        <v>2262</v>
      </c>
    </row>
    <row r="232" spans="1:19" ht="51" x14ac:dyDescent="0.2">
      <c r="A232" s="9" t="s">
        <v>13</v>
      </c>
      <c r="B232" s="8"/>
      <c r="C232" s="8"/>
      <c r="D232" s="8"/>
      <c r="E232" s="81"/>
      <c r="F232" s="7"/>
      <c r="G232" s="6"/>
      <c r="H232" s="6"/>
      <c r="I232" s="6"/>
      <c r="J232" s="44"/>
      <c r="K232" s="6"/>
      <c r="L232" s="5"/>
      <c r="M232" s="5"/>
      <c r="N232" s="47"/>
      <c r="O232" s="47"/>
      <c r="P232" s="47"/>
      <c r="Q232" s="47"/>
      <c r="R232" s="47"/>
      <c r="S232" s="47"/>
    </row>
    <row r="233" spans="1:19" ht="17" x14ac:dyDescent="0.2">
      <c r="A233" s="19" t="s">
        <v>14</v>
      </c>
      <c r="B233" s="16"/>
      <c r="C233" s="16"/>
      <c r="D233" s="16"/>
      <c r="E233" s="82"/>
      <c r="F233" s="31"/>
      <c r="G233" s="31"/>
      <c r="H233" s="31"/>
      <c r="I233" s="31"/>
      <c r="J233" s="45"/>
      <c r="K233" s="31"/>
      <c r="L233" s="26"/>
      <c r="M233" s="26">
        <f>M229/M231</f>
        <v>1.1101622544833475E-2</v>
      </c>
      <c r="N233" s="48">
        <f t="shared" ref="N233:O233" si="152">N229/N231</f>
        <v>1.0688328345446772E-2</v>
      </c>
      <c r="O233" s="48">
        <f t="shared" si="152"/>
        <v>7.4472486553578817E-3</v>
      </c>
      <c r="P233" s="48">
        <f t="shared" ref="P233:Q233" si="153">P229/P231</f>
        <v>1.1589403973509934E-2</v>
      </c>
      <c r="Q233" s="48">
        <f t="shared" si="153"/>
        <v>1.1998345055854365E-2</v>
      </c>
      <c r="R233" s="48">
        <f t="shared" ref="R233:S233" si="154">R229/R231</f>
        <v>6.7854113655640372E-3</v>
      </c>
      <c r="S233" s="48" t="e">
        <f t="shared" si="154"/>
        <v>#VALUE!</v>
      </c>
    </row>
    <row r="235" spans="1:19" x14ac:dyDescent="0.2">
      <c r="A235" s="22" t="s">
        <v>54</v>
      </c>
      <c r="B235" s="22"/>
      <c r="C235" s="22"/>
      <c r="D235" s="22"/>
      <c r="E235" s="78"/>
      <c r="F235" s="21"/>
      <c r="G235" s="21"/>
      <c r="H235" s="21"/>
      <c r="I235" s="21"/>
      <c r="J235" s="50"/>
      <c r="K235" s="21"/>
    </row>
    <row r="236" spans="1:19" x14ac:dyDescent="0.2">
      <c r="A236" s="21"/>
      <c r="B236" s="21"/>
      <c r="C236" s="21"/>
      <c r="D236" s="21"/>
      <c r="E236" s="79"/>
      <c r="F236" s="21"/>
      <c r="G236" s="21"/>
      <c r="H236" s="21"/>
      <c r="I236" s="21"/>
      <c r="J236" s="50"/>
      <c r="K236" s="21"/>
    </row>
    <row r="237" spans="1:19" ht="17" x14ac:dyDescent="0.2">
      <c r="A237" s="20"/>
      <c r="B237" s="35" t="s">
        <v>0</v>
      </c>
      <c r="C237" s="35" t="s">
        <v>1</v>
      </c>
      <c r="D237" s="35" t="s">
        <v>2</v>
      </c>
      <c r="E237" s="87" t="s">
        <v>3</v>
      </c>
      <c r="F237" s="35" t="s">
        <v>4</v>
      </c>
      <c r="G237" s="35" t="s">
        <v>5</v>
      </c>
      <c r="H237" s="35" t="s">
        <v>6</v>
      </c>
      <c r="I237" s="35" t="s">
        <v>7</v>
      </c>
      <c r="J237" s="87" t="s">
        <v>8</v>
      </c>
      <c r="K237" s="35" t="s">
        <v>9</v>
      </c>
      <c r="L237" s="35" t="s">
        <v>18</v>
      </c>
      <c r="M237" s="35" t="s">
        <v>19</v>
      </c>
      <c r="N237" s="87" t="s">
        <v>20</v>
      </c>
      <c r="O237" s="91" t="s">
        <v>22</v>
      </c>
      <c r="P237" s="35" t="s">
        <v>24</v>
      </c>
      <c r="Q237" s="35" t="s">
        <v>25</v>
      </c>
      <c r="R237" s="35" t="s">
        <v>26</v>
      </c>
      <c r="S237" s="35" t="s">
        <v>27</v>
      </c>
    </row>
    <row r="238" spans="1:19" ht="17" x14ac:dyDescent="0.2">
      <c r="A238" s="19" t="s">
        <v>10</v>
      </c>
      <c r="B238" s="18">
        <v>107</v>
      </c>
      <c r="C238" s="18">
        <v>117</v>
      </c>
      <c r="D238" s="18">
        <v>122</v>
      </c>
      <c r="E238" s="80">
        <v>133</v>
      </c>
      <c r="F238" s="17">
        <v>154</v>
      </c>
      <c r="G238" s="17">
        <v>161</v>
      </c>
      <c r="H238" s="17">
        <v>149</v>
      </c>
      <c r="I238" s="17">
        <v>164</v>
      </c>
      <c r="J238" s="51">
        <v>174</v>
      </c>
      <c r="K238" s="17">
        <v>193</v>
      </c>
      <c r="L238" s="25">
        <v>194</v>
      </c>
      <c r="M238" s="25">
        <v>198</v>
      </c>
      <c r="N238" s="51">
        <v>194</v>
      </c>
      <c r="O238" s="58">
        <v>186</v>
      </c>
      <c r="P238" s="58">
        <v>185</v>
      </c>
      <c r="Q238" s="58">
        <v>174</v>
      </c>
      <c r="R238" s="58">
        <v>192</v>
      </c>
      <c r="S238" s="95">
        <v>172</v>
      </c>
    </row>
    <row r="239" spans="1:19" ht="34" x14ac:dyDescent="0.2">
      <c r="A239" s="9" t="s">
        <v>15</v>
      </c>
      <c r="B239" s="8">
        <v>0.12631578947368421</v>
      </c>
      <c r="C239" s="8">
        <v>9.3457943925233641E-2</v>
      </c>
      <c r="D239" s="8">
        <v>4.2735042735042736E-2</v>
      </c>
      <c r="E239" s="81">
        <v>9.0163934426229511E-2</v>
      </c>
      <c r="F239" s="7">
        <v>0.15789473684210525</v>
      </c>
      <c r="G239" s="6">
        <v>4.5454545454545456E-2</v>
      </c>
      <c r="H239" s="6">
        <v>-7.4534161490683232E-2</v>
      </c>
      <c r="I239" s="6">
        <v>0.10067114093959731</v>
      </c>
      <c r="J239" s="44">
        <v>6.097560975609756E-2</v>
      </c>
      <c r="K239" s="6">
        <v>0.10919540229885058</v>
      </c>
      <c r="L239" s="5">
        <f>(L238-K238)/K238</f>
        <v>5.1813471502590676E-3</v>
      </c>
      <c r="M239" s="5">
        <f t="shared" ref="M239:S239" si="155">(M238-L238)/L238</f>
        <v>2.0618556701030927E-2</v>
      </c>
      <c r="N239" s="47">
        <f t="shared" si="155"/>
        <v>-2.0202020202020204E-2</v>
      </c>
      <c r="O239" s="47">
        <f t="shared" si="155"/>
        <v>-4.1237113402061855E-2</v>
      </c>
      <c r="P239" s="47">
        <f t="shared" si="155"/>
        <v>-5.3763440860215058E-3</v>
      </c>
      <c r="Q239" s="47">
        <f t="shared" si="155"/>
        <v>-5.9459459459459463E-2</v>
      </c>
      <c r="R239" s="47">
        <f t="shared" si="155"/>
        <v>0.10344827586206896</v>
      </c>
      <c r="S239" s="47">
        <f t="shared" si="155"/>
        <v>-0.10416666666666667</v>
      </c>
    </row>
    <row r="240" spans="1:19" ht="34" x14ac:dyDescent="0.2">
      <c r="A240" s="19" t="s">
        <v>12</v>
      </c>
      <c r="B240" s="18">
        <v>2661</v>
      </c>
      <c r="C240" s="18">
        <v>2640</v>
      </c>
      <c r="D240" s="18">
        <v>2616</v>
      </c>
      <c r="E240" s="80">
        <v>2553</v>
      </c>
      <c r="F240" s="17">
        <v>2505</v>
      </c>
      <c r="G240" s="17">
        <v>2438</v>
      </c>
      <c r="H240" s="17">
        <v>2371</v>
      </c>
      <c r="I240" s="17">
        <v>2302</v>
      </c>
      <c r="J240" s="51">
        <v>2204</v>
      </c>
      <c r="K240" s="17">
        <v>2184</v>
      </c>
      <c r="L240" s="17">
        <v>2072</v>
      </c>
      <c r="M240" s="17">
        <v>2066</v>
      </c>
      <c r="N240" s="46">
        <v>2011</v>
      </c>
      <c r="O240" s="58">
        <v>1983</v>
      </c>
      <c r="P240" s="58">
        <v>1966</v>
      </c>
      <c r="Q240" s="58">
        <v>1950</v>
      </c>
      <c r="R240" s="58">
        <v>1955</v>
      </c>
      <c r="S240" s="58">
        <v>1854</v>
      </c>
    </row>
    <row r="241" spans="1:19" ht="51" x14ac:dyDescent="0.2">
      <c r="A241" s="9" t="s">
        <v>13</v>
      </c>
      <c r="B241" s="8">
        <v>-4.1771696074900971E-2</v>
      </c>
      <c r="C241" s="8">
        <v>-7.8917700112739568E-3</v>
      </c>
      <c r="D241" s="8">
        <v>-9.0909090909090905E-3</v>
      </c>
      <c r="E241" s="81">
        <v>-2.4082568807339451E-2</v>
      </c>
      <c r="F241" s="7">
        <v>-1.8801410105757931E-2</v>
      </c>
      <c r="G241" s="6">
        <v>-2.6746506986027943E-2</v>
      </c>
      <c r="H241" s="6">
        <v>-2.7481542247744052E-2</v>
      </c>
      <c r="I241" s="6">
        <v>-2.9101644875579924E-2</v>
      </c>
      <c r="J241" s="44">
        <v>-4.2571676802780192E-2</v>
      </c>
      <c r="K241" s="6">
        <v>-9.0744101633393835E-3</v>
      </c>
      <c r="L241" s="5">
        <f t="shared" ref="L241:S241" si="156">(L240-K240)/K240</f>
        <v>-5.128205128205128E-2</v>
      </c>
      <c r="M241" s="5">
        <f t="shared" si="156"/>
        <v>-2.8957528957528956E-3</v>
      </c>
      <c r="N241" s="47">
        <f t="shared" si="156"/>
        <v>-2.6621490803484995E-2</v>
      </c>
      <c r="O241" s="47">
        <f t="shared" si="156"/>
        <v>-1.3923421183490801E-2</v>
      </c>
      <c r="P241" s="47">
        <f t="shared" si="156"/>
        <v>-8.5728693898134145E-3</v>
      </c>
      <c r="Q241" s="47">
        <f t="shared" si="156"/>
        <v>-8.1383519837232958E-3</v>
      </c>
      <c r="R241" s="47">
        <f t="shared" si="156"/>
        <v>2.5641025641025641E-3</v>
      </c>
      <c r="S241" s="47">
        <f t="shared" si="156"/>
        <v>-5.1662404092071609E-2</v>
      </c>
    </row>
    <row r="242" spans="1:19" ht="17" x14ac:dyDescent="0.2">
      <c r="A242" s="19" t="s">
        <v>14</v>
      </c>
      <c r="B242" s="16">
        <v>4.0210447200300641E-2</v>
      </c>
      <c r="C242" s="16">
        <v>4.4318181818181819E-2</v>
      </c>
      <c r="D242" s="16">
        <v>4.6636085626911315E-2</v>
      </c>
      <c r="E242" s="82">
        <v>5.209557383470427E-2</v>
      </c>
      <c r="F242" s="31">
        <v>6.1477045908183633E-2</v>
      </c>
      <c r="G242" s="31">
        <v>6.6037735849056603E-2</v>
      </c>
      <c r="H242" s="31">
        <v>6.2842682412484183E-2</v>
      </c>
      <c r="I242" s="31">
        <v>7.1242397914856648E-2</v>
      </c>
      <c r="J242" s="45">
        <v>7.8947368421052627E-2</v>
      </c>
      <c r="K242" s="31">
        <v>8.8369963369963375E-2</v>
      </c>
      <c r="L242" s="26">
        <f t="shared" ref="L242:Q242" si="157">L238/L240</f>
        <v>9.3629343629343623E-2</v>
      </c>
      <c r="M242" s="26">
        <f t="shared" si="157"/>
        <v>9.5837366892545989E-2</v>
      </c>
      <c r="N242" s="48">
        <f t="shared" si="157"/>
        <v>9.6469418199900542E-2</v>
      </c>
      <c r="O242" s="48">
        <f t="shared" si="157"/>
        <v>9.3797276853252648E-2</v>
      </c>
      <c r="P242" s="48">
        <f t="shared" si="157"/>
        <v>9.409969481180061E-2</v>
      </c>
      <c r="Q242" s="48">
        <f t="shared" si="157"/>
        <v>8.9230769230769225E-2</v>
      </c>
      <c r="R242" s="48">
        <f t="shared" ref="R242:S242" si="158">R238/R240</f>
        <v>9.8209718670076732E-2</v>
      </c>
      <c r="S242" s="48">
        <f t="shared" si="158"/>
        <v>9.2772384034519956E-2</v>
      </c>
    </row>
    <row r="244" spans="1:19" x14ac:dyDescent="0.2">
      <c r="A244" s="22" t="s">
        <v>55</v>
      </c>
      <c r="B244" s="22"/>
      <c r="C244" s="22"/>
      <c r="D244" s="22"/>
      <c r="E244" s="78"/>
      <c r="F244" s="21"/>
      <c r="G244" s="21"/>
      <c r="H244" s="21"/>
      <c r="I244" s="21"/>
      <c r="J244" s="50"/>
      <c r="K244" s="21"/>
    </row>
    <row r="245" spans="1:19" x14ac:dyDescent="0.2">
      <c r="A245" s="21"/>
      <c r="B245" s="21"/>
      <c r="C245" s="21"/>
      <c r="D245" s="21"/>
      <c r="E245" s="79"/>
      <c r="F245" s="21"/>
      <c r="G245" s="21"/>
      <c r="H245" s="21"/>
      <c r="I245" s="21"/>
      <c r="J245" s="50"/>
      <c r="K245" s="21"/>
    </row>
    <row r="246" spans="1:19" ht="17" x14ac:dyDescent="0.2">
      <c r="A246" s="20"/>
      <c r="B246" s="35" t="s">
        <v>0</v>
      </c>
      <c r="C246" s="35" t="s">
        <v>1</v>
      </c>
      <c r="D246" s="35" t="s">
        <v>2</v>
      </c>
      <c r="E246" s="87" t="s">
        <v>3</v>
      </c>
      <c r="F246" s="35" t="s">
        <v>4</v>
      </c>
      <c r="G246" s="35" t="s">
        <v>5</v>
      </c>
      <c r="H246" s="35" t="s">
        <v>6</v>
      </c>
      <c r="I246" s="35" t="s">
        <v>7</v>
      </c>
      <c r="J246" s="87" t="s">
        <v>8</v>
      </c>
      <c r="K246" s="35" t="s">
        <v>9</v>
      </c>
      <c r="L246" s="35" t="s">
        <v>18</v>
      </c>
      <c r="M246" s="35" t="s">
        <v>19</v>
      </c>
      <c r="N246" s="87" t="s">
        <v>20</v>
      </c>
      <c r="O246" s="91" t="s">
        <v>22</v>
      </c>
      <c r="P246" s="35" t="s">
        <v>24</v>
      </c>
      <c r="Q246" s="35" t="s">
        <v>25</v>
      </c>
      <c r="R246" s="35" t="s">
        <v>26</v>
      </c>
      <c r="S246" s="35" t="s">
        <v>27</v>
      </c>
    </row>
    <row r="247" spans="1:19" ht="17" x14ac:dyDescent="0.2">
      <c r="A247" s="19" t="s">
        <v>10</v>
      </c>
      <c r="B247" s="18">
        <v>631</v>
      </c>
      <c r="C247" s="18">
        <v>678</v>
      </c>
      <c r="D247" s="18">
        <v>661</v>
      </c>
      <c r="E247" s="80">
        <v>681</v>
      </c>
      <c r="F247" s="17">
        <v>718</v>
      </c>
      <c r="G247" s="17">
        <v>751</v>
      </c>
      <c r="H247" s="17">
        <v>756</v>
      </c>
      <c r="I247" s="17">
        <v>822</v>
      </c>
      <c r="J247" s="51">
        <v>841</v>
      </c>
      <c r="K247" s="17">
        <v>925</v>
      </c>
      <c r="L247" s="25">
        <v>1001</v>
      </c>
      <c r="M247" s="25">
        <v>1044</v>
      </c>
      <c r="N247" s="51">
        <v>1069</v>
      </c>
      <c r="O247" s="58">
        <v>1128</v>
      </c>
      <c r="P247" s="58">
        <v>1155</v>
      </c>
      <c r="Q247" s="58">
        <v>1180</v>
      </c>
      <c r="R247" s="58">
        <v>1179</v>
      </c>
      <c r="S247" s="95">
        <v>1170</v>
      </c>
    </row>
    <row r="248" spans="1:19" ht="34" x14ac:dyDescent="0.2">
      <c r="A248" s="9" t="s">
        <v>15</v>
      </c>
      <c r="B248" s="8">
        <v>7.1307300509337868E-2</v>
      </c>
      <c r="C248" s="8">
        <v>7.448494453248812E-2</v>
      </c>
      <c r="D248" s="8">
        <v>-2.5073746312684365E-2</v>
      </c>
      <c r="E248" s="81">
        <v>3.0257186081694403E-2</v>
      </c>
      <c r="F248" s="7">
        <v>5.4331864904552128E-2</v>
      </c>
      <c r="G248" s="6">
        <v>4.596100278551532E-2</v>
      </c>
      <c r="H248" s="6">
        <v>6.6577896138482022E-3</v>
      </c>
      <c r="I248" s="6">
        <v>8.7301587301587297E-2</v>
      </c>
      <c r="J248" s="44">
        <v>2.3114355231143552E-2</v>
      </c>
      <c r="K248" s="6">
        <v>9.9881093935790727E-2</v>
      </c>
      <c r="L248" s="5">
        <f>(L247-K247)/K247</f>
        <v>8.2162162162162156E-2</v>
      </c>
      <c r="M248" s="5">
        <f t="shared" ref="M248:S248" si="159">(M247-L247)/L247</f>
        <v>4.295704295704296E-2</v>
      </c>
      <c r="N248" s="47">
        <f t="shared" si="159"/>
        <v>2.3946360153256706E-2</v>
      </c>
      <c r="O248" s="47">
        <f t="shared" si="159"/>
        <v>5.5191768007483627E-2</v>
      </c>
      <c r="P248" s="47">
        <f t="shared" si="159"/>
        <v>2.3936170212765957E-2</v>
      </c>
      <c r="Q248" s="47">
        <f t="shared" si="159"/>
        <v>2.1645021645021644E-2</v>
      </c>
      <c r="R248" s="47">
        <f t="shared" si="159"/>
        <v>-8.4745762711864404E-4</v>
      </c>
      <c r="S248" s="47">
        <f t="shared" si="159"/>
        <v>-7.6335877862595417E-3</v>
      </c>
    </row>
    <row r="249" spans="1:19" ht="34" x14ac:dyDescent="0.2">
      <c r="A249" s="19" t="s">
        <v>12</v>
      </c>
      <c r="B249" s="18">
        <v>16775</v>
      </c>
      <c r="C249" s="18">
        <v>16254</v>
      </c>
      <c r="D249" s="18">
        <v>15688</v>
      </c>
      <c r="E249" s="80">
        <v>15487</v>
      </c>
      <c r="F249" s="17">
        <v>14975</v>
      </c>
      <c r="G249" s="17">
        <v>14428</v>
      </c>
      <c r="H249" s="17">
        <v>14127</v>
      </c>
      <c r="I249" s="17">
        <v>13895</v>
      </c>
      <c r="J249" s="51">
        <v>13520</v>
      </c>
      <c r="K249" s="17">
        <v>13012</v>
      </c>
      <c r="L249" s="17">
        <v>12915</v>
      </c>
      <c r="M249" s="17">
        <v>12988</v>
      </c>
      <c r="N249" s="46">
        <v>13065</v>
      </c>
      <c r="O249" s="58">
        <v>13240</v>
      </c>
      <c r="P249" s="58">
        <v>13291</v>
      </c>
      <c r="Q249" s="58">
        <v>13300</v>
      </c>
      <c r="R249" s="58">
        <v>12978</v>
      </c>
      <c r="S249" s="58">
        <v>12596</v>
      </c>
    </row>
    <row r="250" spans="1:19" ht="51" x14ac:dyDescent="0.2">
      <c r="A250" s="9" t="s">
        <v>13</v>
      </c>
      <c r="B250" s="8">
        <v>-2.5842044134727061E-2</v>
      </c>
      <c r="C250" s="8">
        <v>-3.1058122205663188E-2</v>
      </c>
      <c r="D250" s="8">
        <v>-3.4822197612895289E-2</v>
      </c>
      <c r="E250" s="81">
        <v>-1.2812340642529322E-2</v>
      </c>
      <c r="F250" s="7">
        <v>-3.3059985794537353E-2</v>
      </c>
      <c r="G250" s="6">
        <v>-3.6527545909849753E-2</v>
      </c>
      <c r="H250" s="6">
        <v>-2.0862212364846134E-2</v>
      </c>
      <c r="I250" s="6">
        <v>-1.6422453457917464E-2</v>
      </c>
      <c r="J250" s="44">
        <v>-2.6988125224901044E-2</v>
      </c>
      <c r="K250" s="6">
        <v>-3.7573964497041423E-2</v>
      </c>
      <c r="L250" s="5">
        <f>(L249-K249)/K249</f>
        <v>-7.454657239471257E-3</v>
      </c>
      <c r="M250" s="5">
        <f t="shared" ref="M250:S250" si="160">(M249-L249)/L249</f>
        <v>5.6523422377080914E-3</v>
      </c>
      <c r="N250" s="47">
        <f t="shared" si="160"/>
        <v>5.9285494302433019E-3</v>
      </c>
      <c r="O250" s="47">
        <f t="shared" si="160"/>
        <v>1.3394565633371604E-2</v>
      </c>
      <c r="P250" s="47">
        <f t="shared" si="160"/>
        <v>3.8519637462235651E-3</v>
      </c>
      <c r="Q250" s="47">
        <f t="shared" si="160"/>
        <v>6.7714995109472581E-4</v>
      </c>
      <c r="R250" s="47">
        <f t="shared" si="160"/>
        <v>-2.4210526315789474E-2</v>
      </c>
      <c r="S250" s="47">
        <f t="shared" si="160"/>
        <v>-2.943442749267992E-2</v>
      </c>
    </row>
    <row r="251" spans="1:19" ht="17" x14ac:dyDescent="0.2">
      <c r="A251" s="19" t="s">
        <v>14</v>
      </c>
      <c r="B251" s="16">
        <v>3.7615499254843518E-2</v>
      </c>
      <c r="C251" s="16">
        <v>4.1712809154669621E-2</v>
      </c>
      <c r="D251" s="16">
        <v>4.2134115247322794E-2</v>
      </c>
      <c r="E251" s="82">
        <v>4.3972363918124882E-2</v>
      </c>
      <c r="F251" s="31">
        <v>4.79465776293823E-2</v>
      </c>
      <c r="G251" s="31">
        <v>5.2051566398669251E-2</v>
      </c>
      <c r="H251" s="31">
        <v>5.3514546612868974E-2</v>
      </c>
      <c r="I251" s="31">
        <v>5.9157970492983089E-2</v>
      </c>
      <c r="J251" s="45">
        <v>6.2204142011834322E-2</v>
      </c>
      <c r="K251" s="31">
        <v>7.1088226252689818E-2</v>
      </c>
      <c r="L251" s="26">
        <f>L247/L249</f>
        <v>7.750677506775068E-2</v>
      </c>
      <c r="M251" s="26">
        <f t="shared" ref="M251:N251" si="161">M247/M249</f>
        <v>8.03818909762858E-2</v>
      </c>
      <c r="N251" s="48">
        <f t="shared" si="161"/>
        <v>8.1821660926138531E-2</v>
      </c>
      <c r="O251" s="48">
        <f t="shared" ref="O251:P251" si="162">O247/O249</f>
        <v>8.5196374622356491E-2</v>
      </c>
      <c r="P251" s="48">
        <f t="shared" si="162"/>
        <v>8.6900910390489805E-2</v>
      </c>
      <c r="Q251" s="48">
        <f t="shared" ref="Q251:R251" si="163">Q247/Q249</f>
        <v>8.8721804511278202E-2</v>
      </c>
      <c r="R251" s="48">
        <f t="shared" si="163"/>
        <v>9.084604715672677E-2</v>
      </c>
      <c r="S251" s="48">
        <f t="shared" ref="S251" si="164">S247/S249</f>
        <v>9.2886630676405207E-2</v>
      </c>
    </row>
    <row r="253" spans="1:19" x14ac:dyDescent="0.2">
      <c r="A253" s="22" t="s">
        <v>56</v>
      </c>
      <c r="B253" s="22"/>
      <c r="C253" s="22"/>
      <c r="D253" s="22"/>
      <c r="E253" s="78"/>
      <c r="F253" s="21"/>
      <c r="G253" s="21"/>
      <c r="H253" s="21"/>
      <c r="I253" s="21"/>
      <c r="J253" s="50"/>
      <c r="K253" s="21"/>
      <c r="L253" s="88"/>
    </row>
    <row r="254" spans="1:19" x14ac:dyDescent="0.2">
      <c r="A254" s="21"/>
      <c r="B254" s="21"/>
      <c r="C254" s="21"/>
      <c r="D254" s="21"/>
      <c r="E254" s="79"/>
      <c r="F254" s="21"/>
      <c r="G254" s="21"/>
      <c r="H254" s="21"/>
      <c r="I254" s="21"/>
      <c r="J254" s="50"/>
      <c r="K254" s="21"/>
    </row>
    <row r="255" spans="1:19" ht="17" x14ac:dyDescent="0.2">
      <c r="A255" s="20"/>
      <c r="B255" s="35" t="s">
        <v>0</v>
      </c>
      <c r="C255" s="35" t="s">
        <v>1</v>
      </c>
      <c r="D255" s="35" t="s">
        <v>2</v>
      </c>
      <c r="E255" s="87" t="s">
        <v>3</v>
      </c>
      <c r="F255" s="35" t="s">
        <v>4</v>
      </c>
      <c r="G255" s="35" t="s">
        <v>5</v>
      </c>
      <c r="H255" s="35" t="s">
        <v>6</v>
      </c>
      <c r="I255" s="35" t="s">
        <v>7</v>
      </c>
      <c r="J255" s="87" t="s">
        <v>8</v>
      </c>
      <c r="K255" s="35" t="s">
        <v>9</v>
      </c>
      <c r="L255" s="35" t="s">
        <v>18</v>
      </c>
      <c r="M255" s="35" t="s">
        <v>19</v>
      </c>
      <c r="N255" s="87" t="s">
        <v>20</v>
      </c>
      <c r="O255" s="91" t="s">
        <v>22</v>
      </c>
      <c r="P255" s="35" t="s">
        <v>24</v>
      </c>
      <c r="Q255" s="35" t="s">
        <v>25</v>
      </c>
      <c r="R255" s="35" t="s">
        <v>26</v>
      </c>
      <c r="S255" s="35" t="s">
        <v>27</v>
      </c>
    </row>
    <row r="256" spans="1:19" ht="17" x14ac:dyDescent="0.2">
      <c r="A256" s="19" t="s">
        <v>10</v>
      </c>
      <c r="B256" s="18">
        <v>194</v>
      </c>
      <c r="C256" s="18">
        <v>193</v>
      </c>
      <c r="D256" s="18">
        <v>174</v>
      </c>
      <c r="E256" s="80">
        <v>166</v>
      </c>
      <c r="F256" s="17">
        <v>168</v>
      </c>
      <c r="G256" s="17">
        <v>160</v>
      </c>
      <c r="H256" s="17">
        <v>165</v>
      </c>
      <c r="I256" s="17">
        <v>169</v>
      </c>
      <c r="J256" s="51">
        <v>167</v>
      </c>
      <c r="K256" s="17">
        <v>178</v>
      </c>
      <c r="L256" s="25">
        <v>162</v>
      </c>
      <c r="M256" s="25">
        <v>175</v>
      </c>
      <c r="N256" s="51">
        <v>203</v>
      </c>
      <c r="O256" s="58">
        <v>203</v>
      </c>
      <c r="P256" s="58">
        <v>210</v>
      </c>
      <c r="Q256" s="58">
        <v>193</v>
      </c>
      <c r="R256" s="58">
        <v>199</v>
      </c>
      <c r="S256" s="95">
        <v>202</v>
      </c>
    </row>
    <row r="257" spans="1:19" ht="34" x14ac:dyDescent="0.2">
      <c r="A257" s="9" t="s">
        <v>15</v>
      </c>
      <c r="B257" s="8">
        <v>-2.5125628140703519E-2</v>
      </c>
      <c r="C257" s="8">
        <v>-5.1546391752577319E-3</v>
      </c>
      <c r="D257" s="8">
        <v>-9.8445595854922283E-2</v>
      </c>
      <c r="E257" s="81">
        <v>-4.5977011494252873E-2</v>
      </c>
      <c r="F257" s="7">
        <v>1.2048192771084338E-2</v>
      </c>
      <c r="G257" s="6">
        <v>-4.7619047619047616E-2</v>
      </c>
      <c r="H257" s="6">
        <v>3.125E-2</v>
      </c>
      <c r="I257" s="6">
        <v>2.4242424242424242E-2</v>
      </c>
      <c r="J257" s="44">
        <v>-1.1834319526627219E-2</v>
      </c>
      <c r="K257" s="6">
        <v>6.5868263473053898E-2</v>
      </c>
      <c r="L257" s="5">
        <f>(L256-K256)/K256</f>
        <v>-8.98876404494382E-2</v>
      </c>
      <c r="M257" s="5">
        <f t="shared" ref="M257:S257" si="165">(M256-L256)/L256</f>
        <v>8.0246913580246909E-2</v>
      </c>
      <c r="N257" s="47">
        <f t="shared" si="165"/>
        <v>0.16</v>
      </c>
      <c r="O257" s="47">
        <f t="shared" si="165"/>
        <v>0</v>
      </c>
      <c r="P257" s="47">
        <f t="shared" si="165"/>
        <v>3.4482758620689655E-2</v>
      </c>
      <c r="Q257" s="47">
        <f t="shared" si="165"/>
        <v>-8.0952380952380956E-2</v>
      </c>
      <c r="R257" s="47">
        <f t="shared" si="165"/>
        <v>3.1088082901554404E-2</v>
      </c>
      <c r="S257" s="47">
        <f t="shared" si="165"/>
        <v>1.507537688442211E-2</v>
      </c>
    </row>
    <row r="258" spans="1:19" ht="34" x14ac:dyDescent="0.2">
      <c r="A258" s="19" t="s">
        <v>12</v>
      </c>
      <c r="B258" s="18">
        <v>3218</v>
      </c>
      <c r="C258" s="18">
        <v>3098</v>
      </c>
      <c r="D258" s="18">
        <v>2718</v>
      </c>
      <c r="E258" s="80">
        <v>2898</v>
      </c>
      <c r="F258" s="17">
        <v>2739</v>
      </c>
      <c r="G258" s="17">
        <v>2713</v>
      </c>
      <c r="H258" s="17">
        <v>2649</v>
      </c>
      <c r="I258" s="17">
        <v>2658</v>
      </c>
      <c r="J258" s="51">
        <v>2505</v>
      </c>
      <c r="K258" s="17">
        <v>2397</v>
      </c>
      <c r="L258" s="17">
        <v>2397</v>
      </c>
      <c r="M258" s="17">
        <v>2263</v>
      </c>
      <c r="N258" s="46">
        <v>2354</v>
      </c>
      <c r="O258" s="58">
        <v>2277</v>
      </c>
      <c r="P258" s="58">
        <v>2350</v>
      </c>
      <c r="Q258" s="58">
        <v>2285</v>
      </c>
      <c r="R258" s="58">
        <v>2222</v>
      </c>
      <c r="S258" s="58">
        <v>1888</v>
      </c>
    </row>
    <row r="259" spans="1:19" ht="34" x14ac:dyDescent="0.2">
      <c r="A259" s="9" t="s">
        <v>16</v>
      </c>
      <c r="B259" s="8">
        <v>2.4922118380062306E-3</v>
      </c>
      <c r="C259" s="8">
        <v>-3.7290242386575516E-2</v>
      </c>
      <c r="D259" s="8">
        <v>-0.12265978050355068</v>
      </c>
      <c r="E259" s="81">
        <v>6.6225165562913912E-2</v>
      </c>
      <c r="F259" s="7">
        <v>-5.4865424430641824E-2</v>
      </c>
      <c r="G259" s="6">
        <v>-9.4925155166119025E-3</v>
      </c>
      <c r="H259" s="6">
        <v>-2.3590121636564688E-2</v>
      </c>
      <c r="I259" s="6">
        <v>3.3975084937712344E-3</v>
      </c>
      <c r="J259" s="44">
        <v>-5.7562076749435663E-2</v>
      </c>
      <c r="K259" s="6">
        <v>-4.3113772455089822E-2</v>
      </c>
      <c r="L259" s="5">
        <f>(L258-K258)/K258</f>
        <v>0</v>
      </c>
      <c r="M259" s="5">
        <f t="shared" ref="M259:S259" si="166">(M258-L258)/L258</f>
        <v>-5.5903212348769292E-2</v>
      </c>
      <c r="N259" s="47">
        <f t="shared" si="166"/>
        <v>4.0212107821475919E-2</v>
      </c>
      <c r="O259" s="47">
        <f t="shared" si="166"/>
        <v>-3.2710280373831772E-2</v>
      </c>
      <c r="P259" s="47">
        <f t="shared" si="166"/>
        <v>3.2059727711901624E-2</v>
      </c>
      <c r="Q259" s="47">
        <f t="shared" si="166"/>
        <v>-2.7659574468085105E-2</v>
      </c>
      <c r="R259" s="47">
        <f t="shared" si="166"/>
        <v>-2.7571115973741796E-2</v>
      </c>
      <c r="S259" s="47">
        <f t="shared" si="166"/>
        <v>-0.15031503150315031</v>
      </c>
    </row>
    <row r="260" spans="1:19" ht="17" x14ac:dyDescent="0.2">
      <c r="A260" s="19" t="s">
        <v>14</v>
      </c>
      <c r="B260" s="16">
        <v>6.028589185829708E-2</v>
      </c>
      <c r="C260" s="16">
        <v>6.2298256939961265E-2</v>
      </c>
      <c r="D260" s="16">
        <v>6.4017660044150104E-2</v>
      </c>
      <c r="E260" s="82">
        <v>5.7280883367839888E-2</v>
      </c>
      <c r="F260" s="31">
        <v>6.1336254107338443E-2</v>
      </c>
      <c r="G260" s="31">
        <v>5.8975304091411725E-2</v>
      </c>
      <c r="H260" s="31">
        <v>6.2287655719139301E-2</v>
      </c>
      <c r="I260" s="31">
        <v>6.3581640331075995E-2</v>
      </c>
      <c r="J260" s="45">
        <v>6.6666666666666666E-2</v>
      </c>
      <c r="K260" s="31">
        <v>7.4259491030454733E-2</v>
      </c>
      <c r="L260" s="26">
        <f>L256/L258</f>
        <v>6.7584480600750937E-2</v>
      </c>
      <c r="M260" s="26">
        <f t="shared" ref="M260:N260" si="167">M256/M258</f>
        <v>7.7330976579761374E-2</v>
      </c>
      <c r="N260" s="48">
        <f t="shared" si="167"/>
        <v>8.6236193712829229E-2</v>
      </c>
      <c r="O260" s="48">
        <f t="shared" ref="O260:P260" si="168">O256/O258</f>
        <v>8.9152393500219584E-2</v>
      </c>
      <c r="P260" s="48">
        <f t="shared" si="168"/>
        <v>8.9361702127659579E-2</v>
      </c>
      <c r="Q260" s="48">
        <f t="shared" ref="Q260:R260" si="169">Q256/Q258</f>
        <v>8.4463894967177239E-2</v>
      </c>
      <c r="R260" s="48">
        <f t="shared" si="169"/>
        <v>8.9558955895589556E-2</v>
      </c>
      <c r="S260" s="48">
        <f t="shared" ref="S260" si="170">S256/S258</f>
        <v>0.10699152542372882</v>
      </c>
    </row>
    <row r="262" spans="1:19" x14ac:dyDescent="0.2">
      <c r="A262" s="22" t="s">
        <v>57</v>
      </c>
      <c r="B262" s="22"/>
      <c r="C262" s="22"/>
      <c r="D262" s="22"/>
      <c r="E262" s="78"/>
      <c r="F262" s="21"/>
      <c r="G262" s="21"/>
      <c r="H262" s="21"/>
      <c r="I262" s="21"/>
      <c r="J262" s="50"/>
      <c r="K262" s="21"/>
    </row>
    <row r="263" spans="1:19" x14ac:dyDescent="0.2">
      <c r="A263" s="21"/>
      <c r="B263" s="21"/>
      <c r="C263" s="21"/>
      <c r="D263" s="21"/>
      <c r="E263" s="79"/>
      <c r="F263" s="21"/>
      <c r="G263" s="21"/>
      <c r="H263" s="21"/>
      <c r="I263" s="21"/>
      <c r="J263" s="50"/>
      <c r="K263" s="21"/>
    </row>
    <row r="264" spans="1:19" ht="17" x14ac:dyDescent="0.2">
      <c r="A264" s="20"/>
      <c r="B264" s="35" t="s">
        <v>0</v>
      </c>
      <c r="C264" s="35" t="s">
        <v>1</v>
      </c>
      <c r="D264" s="35" t="s">
        <v>2</v>
      </c>
      <c r="E264" s="87" t="s">
        <v>3</v>
      </c>
      <c r="F264" s="35" t="s">
        <v>4</v>
      </c>
      <c r="G264" s="35" t="s">
        <v>5</v>
      </c>
      <c r="H264" s="35" t="s">
        <v>6</v>
      </c>
      <c r="I264" s="35" t="s">
        <v>7</v>
      </c>
      <c r="J264" s="87" t="s">
        <v>8</v>
      </c>
      <c r="K264" s="35" t="s">
        <v>9</v>
      </c>
      <c r="L264" s="35" t="s">
        <v>18</v>
      </c>
      <c r="M264" s="35" t="s">
        <v>19</v>
      </c>
      <c r="N264" s="87" t="s">
        <v>20</v>
      </c>
      <c r="O264" s="91" t="s">
        <v>22</v>
      </c>
      <c r="P264" s="35" t="s">
        <v>24</v>
      </c>
      <c r="Q264" s="35" t="s">
        <v>25</v>
      </c>
      <c r="R264" s="35" t="s">
        <v>26</v>
      </c>
      <c r="S264" s="35" t="s">
        <v>27</v>
      </c>
    </row>
    <row r="265" spans="1:19" ht="17" x14ac:dyDescent="0.2">
      <c r="A265" s="19" t="s">
        <v>10</v>
      </c>
      <c r="B265" s="18">
        <v>341</v>
      </c>
      <c r="C265" s="18">
        <v>381</v>
      </c>
      <c r="D265" s="18">
        <v>398</v>
      </c>
      <c r="E265" s="80">
        <v>416</v>
      </c>
      <c r="F265" s="17">
        <v>401</v>
      </c>
      <c r="G265" s="17">
        <v>393</v>
      </c>
      <c r="H265" s="17">
        <v>367</v>
      </c>
      <c r="I265" s="17">
        <v>381</v>
      </c>
      <c r="J265" s="51">
        <v>384</v>
      </c>
      <c r="K265" s="17">
        <v>393</v>
      </c>
      <c r="L265" s="25">
        <v>381</v>
      </c>
      <c r="M265" s="25">
        <v>388</v>
      </c>
      <c r="N265" s="51">
        <v>369</v>
      </c>
      <c r="O265" s="58">
        <v>316</v>
      </c>
      <c r="P265" s="58">
        <v>286</v>
      </c>
      <c r="Q265" s="58">
        <v>292</v>
      </c>
      <c r="R265" s="58">
        <v>269</v>
      </c>
      <c r="S265" s="95">
        <v>267</v>
      </c>
    </row>
    <row r="266" spans="1:19" ht="34" x14ac:dyDescent="0.2">
      <c r="A266" s="9" t="s">
        <v>15</v>
      </c>
      <c r="B266" s="8">
        <v>7.5709779179810727E-2</v>
      </c>
      <c r="C266" s="8">
        <v>0.11730205278592376</v>
      </c>
      <c r="D266" s="8">
        <v>4.4619422572178477E-2</v>
      </c>
      <c r="E266" s="81">
        <v>4.5226130653266333E-2</v>
      </c>
      <c r="F266" s="7">
        <v>-3.6057692307692304E-2</v>
      </c>
      <c r="G266" s="6">
        <v>-1.9950124688279301E-2</v>
      </c>
      <c r="H266" s="6">
        <v>-6.6157760814249358E-2</v>
      </c>
      <c r="I266" s="6">
        <v>3.8147138964577658E-2</v>
      </c>
      <c r="J266" s="44">
        <v>7.874015748031496E-3</v>
      </c>
      <c r="K266" s="6">
        <v>2.34375E-2</v>
      </c>
      <c r="L266" s="5">
        <f>(L265-K265)/K265</f>
        <v>-3.0534351145038167E-2</v>
      </c>
      <c r="M266" s="5">
        <f t="shared" ref="M266:S266" si="171">(M265-L265)/L265</f>
        <v>1.8372703412073491E-2</v>
      </c>
      <c r="N266" s="47">
        <f t="shared" si="171"/>
        <v>-4.8969072164948453E-2</v>
      </c>
      <c r="O266" s="47">
        <f t="shared" si="171"/>
        <v>-0.14363143631436315</v>
      </c>
      <c r="P266" s="47">
        <f t="shared" si="171"/>
        <v>-9.49367088607595E-2</v>
      </c>
      <c r="Q266" s="47">
        <f t="shared" si="171"/>
        <v>2.097902097902098E-2</v>
      </c>
      <c r="R266" s="47">
        <f t="shared" si="171"/>
        <v>-7.8767123287671229E-2</v>
      </c>
      <c r="S266" s="47">
        <f t="shared" si="171"/>
        <v>-7.4349442379182153E-3</v>
      </c>
    </row>
    <row r="267" spans="1:19" ht="34" x14ac:dyDescent="0.2">
      <c r="A267" s="19" t="s">
        <v>12</v>
      </c>
      <c r="B267" s="18">
        <v>4811</v>
      </c>
      <c r="C267" s="18">
        <v>4627</v>
      </c>
      <c r="D267" s="18">
        <v>4570</v>
      </c>
      <c r="E267" s="80">
        <v>4500</v>
      </c>
      <c r="F267" s="17">
        <v>4294</v>
      </c>
      <c r="G267" s="17">
        <v>4131</v>
      </c>
      <c r="H267" s="17">
        <v>4063</v>
      </c>
      <c r="I267" s="17">
        <v>3853</v>
      </c>
      <c r="J267" s="51">
        <v>3734</v>
      </c>
      <c r="K267" s="17">
        <v>3646</v>
      </c>
      <c r="L267" s="17">
        <v>3500</v>
      </c>
      <c r="M267" s="17">
        <v>3444</v>
      </c>
      <c r="N267" s="46">
        <v>3442</v>
      </c>
      <c r="O267" s="58">
        <v>3488</v>
      </c>
      <c r="P267" s="58">
        <v>3585</v>
      </c>
      <c r="Q267" s="58">
        <v>3648</v>
      </c>
      <c r="R267" s="58">
        <v>3562</v>
      </c>
      <c r="S267" s="94">
        <v>3579</v>
      </c>
    </row>
    <row r="268" spans="1:19" ht="34" x14ac:dyDescent="0.2">
      <c r="A268" s="9" t="s">
        <v>16</v>
      </c>
      <c r="B268" s="8">
        <v>-8.2457225314368169E-3</v>
      </c>
      <c r="C268" s="8">
        <v>-3.8245686967366452E-2</v>
      </c>
      <c r="D268" s="8">
        <v>-1.2318997190404149E-2</v>
      </c>
      <c r="E268" s="81">
        <v>-1.5317286652078774E-2</v>
      </c>
      <c r="F268" s="7">
        <v>-4.5777777777777778E-2</v>
      </c>
      <c r="G268" s="6">
        <v>-3.7959944108057753E-2</v>
      </c>
      <c r="H268" s="6">
        <v>-1.646090534979424E-2</v>
      </c>
      <c r="I268" s="6">
        <v>-5.1685946345065223E-2</v>
      </c>
      <c r="J268" s="44">
        <v>-3.088502465611212E-2</v>
      </c>
      <c r="K268" s="6">
        <v>-2.3567220139260846E-2</v>
      </c>
      <c r="L268" s="5">
        <f>(L267-K267)/K267</f>
        <v>-4.0043883708173342E-2</v>
      </c>
      <c r="M268" s="5">
        <f t="shared" ref="M268:S268" si="172">(M267-L267)/L267</f>
        <v>-1.6E-2</v>
      </c>
      <c r="N268" s="47">
        <f t="shared" si="172"/>
        <v>-5.8072009291521487E-4</v>
      </c>
      <c r="O268" s="47">
        <f t="shared" si="172"/>
        <v>1.3364323067983731E-2</v>
      </c>
      <c r="P268" s="47">
        <f t="shared" si="172"/>
        <v>2.7809633027522936E-2</v>
      </c>
      <c r="Q268" s="47">
        <f t="shared" si="172"/>
        <v>1.7573221757322177E-2</v>
      </c>
      <c r="R268" s="47">
        <f t="shared" si="172"/>
        <v>-2.3574561403508772E-2</v>
      </c>
      <c r="S268" s="47">
        <f t="shared" si="172"/>
        <v>4.7725996631106122E-3</v>
      </c>
    </row>
    <row r="269" spans="1:19" ht="17" x14ac:dyDescent="0.2">
      <c r="A269" s="19" t="s">
        <v>14</v>
      </c>
      <c r="B269" s="16">
        <v>7.087923508626065E-2</v>
      </c>
      <c r="C269" s="16">
        <v>8.234277069375405E-2</v>
      </c>
      <c r="D269" s="16">
        <v>8.7089715536105033E-2</v>
      </c>
      <c r="E269" s="82">
        <v>9.244444444444444E-2</v>
      </c>
      <c r="F269" s="31">
        <v>9.3386120167675821E-2</v>
      </c>
      <c r="G269" s="31">
        <v>9.5134350036310822E-2</v>
      </c>
      <c r="H269" s="31">
        <v>9.0327344326852077E-2</v>
      </c>
      <c r="I269" s="31">
        <v>9.8883986504022844E-2</v>
      </c>
      <c r="J269" s="45">
        <v>0.10283877878950187</v>
      </c>
      <c r="K269" s="31">
        <v>0.10778935820076796</v>
      </c>
      <c r="L269" s="26">
        <f>L265/L267</f>
        <v>0.10885714285714286</v>
      </c>
      <c r="M269" s="26">
        <f t="shared" ref="M269:N269" si="173">M265/M267</f>
        <v>0.11265969802555169</v>
      </c>
      <c r="N269" s="48">
        <f t="shared" si="173"/>
        <v>0.10720511330621732</v>
      </c>
      <c r="O269" s="48">
        <f t="shared" ref="O269:P269" si="174">O265/O267</f>
        <v>9.0596330275229356E-2</v>
      </c>
      <c r="P269" s="48">
        <f t="shared" si="174"/>
        <v>7.9776847977684792E-2</v>
      </c>
      <c r="Q269" s="48">
        <f t="shared" ref="Q269:R269" si="175">Q265/Q267</f>
        <v>8.0043859649122806E-2</v>
      </c>
      <c r="R269" s="48">
        <f t="shared" si="175"/>
        <v>7.5519371139809097E-2</v>
      </c>
      <c r="S269" s="48">
        <f t="shared" ref="S269" si="176">S265/S267</f>
        <v>7.4601844090528086E-2</v>
      </c>
    </row>
    <row r="271" spans="1:19" x14ac:dyDescent="0.2">
      <c r="A271" s="22" t="s">
        <v>58</v>
      </c>
      <c r="B271" s="22"/>
      <c r="C271" s="22"/>
      <c r="D271" s="22"/>
      <c r="E271" s="78"/>
      <c r="F271" s="21"/>
      <c r="G271" s="21"/>
      <c r="H271" s="21"/>
      <c r="I271" s="21"/>
      <c r="J271" s="50"/>
      <c r="K271" s="21"/>
    </row>
    <row r="272" spans="1:19" x14ac:dyDescent="0.2">
      <c r="A272" s="21"/>
      <c r="B272" s="21"/>
      <c r="C272" s="21"/>
      <c r="D272" s="21"/>
      <c r="E272" s="79"/>
      <c r="F272" s="21"/>
      <c r="G272" s="21"/>
      <c r="H272" s="21"/>
      <c r="I272" s="21"/>
      <c r="J272" s="50"/>
      <c r="K272" s="21"/>
    </row>
    <row r="273" spans="1:19" ht="17" x14ac:dyDescent="0.2">
      <c r="A273" s="20"/>
      <c r="B273" s="35" t="s">
        <v>0</v>
      </c>
      <c r="C273" s="35" t="s">
        <v>1</v>
      </c>
      <c r="D273" s="35" t="s">
        <v>2</v>
      </c>
      <c r="E273" s="87" t="s">
        <v>3</v>
      </c>
      <c r="F273" s="35" t="s">
        <v>4</v>
      </c>
      <c r="G273" s="35" t="s">
        <v>5</v>
      </c>
      <c r="H273" s="35" t="s">
        <v>6</v>
      </c>
      <c r="I273" s="35" t="s">
        <v>7</v>
      </c>
      <c r="J273" s="87" t="s">
        <v>8</v>
      </c>
      <c r="K273" s="35" t="s">
        <v>9</v>
      </c>
      <c r="L273" s="35" t="s">
        <v>18</v>
      </c>
      <c r="M273" s="35" t="s">
        <v>19</v>
      </c>
      <c r="N273" s="87" t="s">
        <v>20</v>
      </c>
      <c r="O273" s="91" t="s">
        <v>22</v>
      </c>
      <c r="P273" s="35" t="s">
        <v>24</v>
      </c>
      <c r="Q273" s="35" t="s">
        <v>25</v>
      </c>
      <c r="R273" s="35" t="s">
        <v>26</v>
      </c>
      <c r="S273" s="35" t="s">
        <v>27</v>
      </c>
    </row>
    <row r="274" spans="1:19" ht="17" x14ac:dyDescent="0.2">
      <c r="A274" s="19" t="s">
        <v>10</v>
      </c>
      <c r="B274" s="18">
        <v>322</v>
      </c>
      <c r="C274" s="18">
        <v>363</v>
      </c>
      <c r="D274" s="18">
        <v>359</v>
      </c>
      <c r="E274" s="80">
        <v>351</v>
      </c>
      <c r="F274" s="17">
        <v>354</v>
      </c>
      <c r="G274" s="17">
        <v>384</v>
      </c>
      <c r="H274" s="17">
        <v>365</v>
      </c>
      <c r="I274" s="17">
        <v>339</v>
      </c>
      <c r="J274" s="51">
        <v>328</v>
      </c>
      <c r="K274" s="17">
        <v>343</v>
      </c>
      <c r="L274" s="25">
        <v>343</v>
      </c>
      <c r="M274" s="25">
        <v>361</v>
      </c>
      <c r="N274" s="51">
        <v>383</v>
      </c>
      <c r="O274" s="58">
        <v>389</v>
      </c>
      <c r="P274" s="58">
        <v>407</v>
      </c>
      <c r="Q274" s="58">
        <v>405</v>
      </c>
      <c r="R274" s="58">
        <v>373</v>
      </c>
      <c r="S274" s="95">
        <v>373</v>
      </c>
    </row>
    <row r="275" spans="1:19" ht="34" x14ac:dyDescent="0.2">
      <c r="A275" s="9" t="s">
        <v>15</v>
      </c>
      <c r="B275" s="8">
        <v>-0.10306406685236769</v>
      </c>
      <c r="C275" s="8">
        <v>0.12732919254658384</v>
      </c>
      <c r="D275" s="8">
        <v>-1.1019283746556474E-2</v>
      </c>
      <c r="E275" s="81">
        <v>-2.2284122562674095E-2</v>
      </c>
      <c r="F275" s="7">
        <v>8.5470085470085479E-3</v>
      </c>
      <c r="G275" s="6">
        <v>8.4745762711864403E-2</v>
      </c>
      <c r="H275" s="6">
        <v>-4.9479166666666664E-2</v>
      </c>
      <c r="I275" s="6">
        <v>-7.1232876712328766E-2</v>
      </c>
      <c r="J275" s="44">
        <v>-3.2448377581120944E-2</v>
      </c>
      <c r="K275" s="6">
        <v>4.573170731707317E-2</v>
      </c>
      <c r="L275" s="5">
        <f>(L274-K274)/K274</f>
        <v>0</v>
      </c>
      <c r="M275" s="5">
        <f t="shared" ref="M275:S275" si="177">(M274-L274)/L274</f>
        <v>5.2478134110787174E-2</v>
      </c>
      <c r="N275" s="47">
        <f t="shared" si="177"/>
        <v>6.0941828254847646E-2</v>
      </c>
      <c r="O275" s="47">
        <f t="shared" si="177"/>
        <v>1.5665796344647518E-2</v>
      </c>
      <c r="P275" s="47">
        <f t="shared" si="177"/>
        <v>4.6272493573264781E-2</v>
      </c>
      <c r="Q275" s="47">
        <f t="shared" si="177"/>
        <v>-4.9140049140049139E-3</v>
      </c>
      <c r="R275" s="47">
        <f t="shared" si="177"/>
        <v>-7.9012345679012344E-2</v>
      </c>
      <c r="S275" s="47">
        <f t="shared" si="177"/>
        <v>0</v>
      </c>
    </row>
    <row r="276" spans="1:19" ht="34" x14ac:dyDescent="0.2">
      <c r="A276" s="19" t="s">
        <v>12</v>
      </c>
      <c r="B276" s="18">
        <v>6014</v>
      </c>
      <c r="C276" s="18">
        <v>6118</v>
      </c>
      <c r="D276" s="18">
        <v>5934</v>
      </c>
      <c r="E276" s="80">
        <v>5940</v>
      </c>
      <c r="F276" s="17">
        <v>6013</v>
      </c>
      <c r="G276" s="17">
        <v>6052</v>
      </c>
      <c r="H276" s="17">
        <v>5873</v>
      </c>
      <c r="I276" s="17">
        <v>5742</v>
      </c>
      <c r="J276" s="51">
        <v>5861</v>
      </c>
      <c r="K276" s="17">
        <v>5927</v>
      </c>
      <c r="L276" s="17">
        <v>6060</v>
      </c>
      <c r="M276" s="17">
        <v>6265</v>
      </c>
      <c r="N276" s="46">
        <v>6180</v>
      </c>
      <c r="O276" s="58">
        <v>6359</v>
      </c>
      <c r="P276" s="58">
        <v>6399</v>
      </c>
      <c r="Q276" s="58">
        <v>6483</v>
      </c>
      <c r="R276" s="58">
        <v>6284</v>
      </c>
      <c r="S276" s="58">
        <v>5882</v>
      </c>
    </row>
    <row r="277" spans="1:19" ht="34" x14ac:dyDescent="0.2">
      <c r="A277" s="9" t="s">
        <v>16</v>
      </c>
      <c r="B277" s="8">
        <v>-5.2927555408534572E-3</v>
      </c>
      <c r="C277" s="8">
        <v>1.7292983039574328E-2</v>
      </c>
      <c r="D277" s="8">
        <v>-3.007518796992481E-2</v>
      </c>
      <c r="E277" s="81">
        <v>1.0111223458038423E-3</v>
      </c>
      <c r="F277" s="7">
        <v>1.2289562289562289E-2</v>
      </c>
      <c r="G277" s="6">
        <v>6.485947114585066E-3</v>
      </c>
      <c r="H277" s="6">
        <v>-2.9576999339061466E-2</v>
      </c>
      <c r="I277" s="6">
        <v>-2.2305465690447814E-2</v>
      </c>
      <c r="J277" s="44">
        <v>2.0724486241727621E-2</v>
      </c>
      <c r="K277" s="6">
        <v>1.1260876983449923E-2</v>
      </c>
      <c r="L277" s="5">
        <f>(L276-K276)/K276</f>
        <v>2.2439682807491142E-2</v>
      </c>
      <c r="M277" s="5">
        <f t="shared" ref="M277:S277" si="178">(M276-L276)/L276</f>
        <v>3.3828382838283828E-2</v>
      </c>
      <c r="N277" s="47">
        <f t="shared" si="178"/>
        <v>-1.3567438148443736E-2</v>
      </c>
      <c r="O277" s="47">
        <f t="shared" si="178"/>
        <v>2.8964401294498381E-2</v>
      </c>
      <c r="P277" s="47">
        <f t="shared" si="178"/>
        <v>6.2902972165434813E-3</v>
      </c>
      <c r="Q277" s="47">
        <f t="shared" si="178"/>
        <v>1.3127051101734646E-2</v>
      </c>
      <c r="R277" s="47">
        <f t="shared" si="178"/>
        <v>-3.0695665586919635E-2</v>
      </c>
      <c r="S277" s="47">
        <f t="shared" si="178"/>
        <v>-6.3971992361553154E-2</v>
      </c>
    </row>
    <row r="278" spans="1:19" ht="17" x14ac:dyDescent="0.2">
      <c r="A278" s="19" t="s">
        <v>14</v>
      </c>
      <c r="B278" s="16">
        <v>5.3541735949451282E-2</v>
      </c>
      <c r="C278" s="16">
        <v>5.9333115397188621E-2</v>
      </c>
      <c r="D278" s="16">
        <v>6.0498820357263228E-2</v>
      </c>
      <c r="E278" s="82">
        <v>5.909090909090909E-2</v>
      </c>
      <c r="F278" s="31">
        <v>5.8872443040079825E-2</v>
      </c>
      <c r="G278" s="31">
        <v>6.3450099140779911E-2</v>
      </c>
      <c r="H278" s="31">
        <v>6.2148816618423294E-2</v>
      </c>
      <c r="I278" s="31">
        <v>5.9038662486938349E-2</v>
      </c>
      <c r="J278" s="45">
        <v>5.596314622078144E-2</v>
      </c>
      <c r="K278" s="31">
        <v>5.7870760924582418E-2</v>
      </c>
      <c r="L278" s="26">
        <f>L274/L276</f>
        <v>5.66006600660066E-2</v>
      </c>
      <c r="M278" s="26">
        <f t="shared" ref="M278:N278" si="179">M274/M276</f>
        <v>5.762170790103751E-2</v>
      </c>
      <c r="N278" s="48">
        <f t="shared" si="179"/>
        <v>6.1974110032362459E-2</v>
      </c>
      <c r="O278" s="48">
        <f t="shared" ref="O278:P278" si="180">O274/O276</f>
        <v>6.1173140430885356E-2</v>
      </c>
      <c r="P278" s="48">
        <f t="shared" si="180"/>
        <v>6.3603688076261919E-2</v>
      </c>
      <c r="Q278" s="48">
        <f t="shared" ref="Q278:R278" si="181">Q274/Q276</f>
        <v>6.2471078204534937E-2</v>
      </c>
      <c r="R278" s="48">
        <f t="shared" si="181"/>
        <v>5.9357097390197323E-2</v>
      </c>
      <c r="S278" s="48">
        <f t="shared" ref="S278" si="182">S274/S276</f>
        <v>6.3413804828289691E-2</v>
      </c>
    </row>
    <row r="280" spans="1:19" x14ac:dyDescent="0.2">
      <c r="A280" s="22" t="s">
        <v>59</v>
      </c>
      <c r="B280" s="22"/>
      <c r="C280" s="22"/>
      <c r="D280" s="22"/>
      <c r="E280" s="78"/>
      <c r="F280" s="21"/>
      <c r="G280" s="21"/>
      <c r="H280" s="21"/>
      <c r="I280" s="21"/>
      <c r="J280" s="50"/>
      <c r="K280" s="21"/>
    </row>
    <row r="281" spans="1:19" x14ac:dyDescent="0.2">
      <c r="A281" s="21"/>
      <c r="B281" s="21"/>
      <c r="C281" s="21"/>
      <c r="D281" s="21"/>
      <c r="E281" s="79"/>
      <c r="F281" s="21"/>
      <c r="G281" s="21"/>
      <c r="H281" s="21"/>
      <c r="I281" s="21"/>
      <c r="J281" s="50"/>
      <c r="K281" s="21"/>
    </row>
    <row r="282" spans="1:19" ht="17" x14ac:dyDescent="0.2">
      <c r="A282" s="20"/>
      <c r="B282" s="35" t="s">
        <v>0</v>
      </c>
      <c r="C282" s="35" t="s">
        <v>1</v>
      </c>
      <c r="D282" s="35" t="s">
        <v>2</v>
      </c>
      <c r="E282" s="87" t="s">
        <v>3</v>
      </c>
      <c r="F282" s="35" t="s">
        <v>4</v>
      </c>
      <c r="G282" s="35" t="s">
        <v>5</v>
      </c>
      <c r="H282" s="35" t="s">
        <v>6</v>
      </c>
      <c r="I282" s="35" t="s">
        <v>7</v>
      </c>
      <c r="J282" s="87" t="s">
        <v>8</v>
      </c>
      <c r="K282" s="35" t="s">
        <v>9</v>
      </c>
      <c r="L282" s="35" t="s">
        <v>18</v>
      </c>
      <c r="M282" s="35" t="s">
        <v>19</v>
      </c>
      <c r="N282" s="87" t="s">
        <v>20</v>
      </c>
      <c r="O282" s="91" t="s">
        <v>22</v>
      </c>
      <c r="P282" s="35" t="s">
        <v>24</v>
      </c>
      <c r="Q282" s="35" t="s">
        <v>25</v>
      </c>
      <c r="R282" s="35" t="s">
        <v>26</v>
      </c>
      <c r="S282" s="35" t="s">
        <v>27</v>
      </c>
    </row>
    <row r="283" spans="1:19" ht="17" x14ac:dyDescent="0.2">
      <c r="A283" s="19" t="s">
        <v>10</v>
      </c>
      <c r="B283" s="18">
        <v>2184</v>
      </c>
      <c r="C283" s="18">
        <v>2389</v>
      </c>
      <c r="D283" s="18">
        <v>2576</v>
      </c>
      <c r="E283" s="80">
        <v>2741</v>
      </c>
      <c r="F283" s="17">
        <v>2875</v>
      </c>
      <c r="G283" s="17">
        <v>3017</v>
      </c>
      <c r="H283" s="17">
        <v>3140</v>
      </c>
      <c r="I283" s="17">
        <v>3306</v>
      </c>
      <c r="J283" s="51">
        <v>3478</v>
      </c>
      <c r="K283" s="17">
        <v>3609</v>
      </c>
      <c r="L283" s="14">
        <v>3679</v>
      </c>
      <c r="M283" s="14">
        <v>3806</v>
      </c>
      <c r="N283" s="64">
        <v>3807</v>
      </c>
      <c r="O283" s="58">
        <v>3867</v>
      </c>
      <c r="P283" s="58">
        <v>3893</v>
      </c>
      <c r="Q283" s="58">
        <v>3907</v>
      </c>
      <c r="R283" s="58">
        <v>3854</v>
      </c>
      <c r="S283" s="95">
        <v>3911</v>
      </c>
    </row>
    <row r="284" spans="1:19" ht="34" x14ac:dyDescent="0.2">
      <c r="A284" s="9" t="s">
        <v>15</v>
      </c>
      <c r="B284" s="8">
        <v>0.12345679012345678</v>
      </c>
      <c r="C284" s="8">
        <v>9.3864468864468864E-2</v>
      </c>
      <c r="D284" s="8">
        <v>7.8275429049811635E-2</v>
      </c>
      <c r="E284" s="81">
        <v>6.4052795031055904E-2</v>
      </c>
      <c r="F284" s="7">
        <v>4.8887267420649395E-2</v>
      </c>
      <c r="G284" s="6">
        <v>4.9391304347826084E-2</v>
      </c>
      <c r="H284" s="6">
        <v>4.0768975803778591E-2</v>
      </c>
      <c r="I284" s="6">
        <v>5.2866242038216563E-2</v>
      </c>
      <c r="J284" s="44">
        <v>5.2026618269812461E-2</v>
      </c>
      <c r="K284" s="6">
        <v>3.7665324899367456E-2</v>
      </c>
      <c r="L284" s="5">
        <f>(L283-K283)/K283</f>
        <v>1.9395954558049322E-2</v>
      </c>
      <c r="M284" s="5">
        <f t="shared" ref="M284:S284" si="183">(M283-L283)/L283</f>
        <v>3.452025006795325E-2</v>
      </c>
      <c r="N284" s="47">
        <f t="shared" si="183"/>
        <v>2.6274303730951129E-4</v>
      </c>
      <c r="O284" s="47">
        <f t="shared" si="183"/>
        <v>1.5760441292356184E-2</v>
      </c>
      <c r="P284" s="47">
        <f t="shared" si="183"/>
        <v>6.7235583139384535E-3</v>
      </c>
      <c r="Q284" s="47">
        <f t="shared" si="183"/>
        <v>3.5961983046493705E-3</v>
      </c>
      <c r="R284" s="47">
        <f t="shared" si="183"/>
        <v>-1.3565395444074738E-2</v>
      </c>
      <c r="S284" s="47">
        <f t="shared" si="183"/>
        <v>1.4789828749351324E-2</v>
      </c>
    </row>
    <row r="285" spans="1:19" ht="34" x14ac:dyDescent="0.2">
      <c r="A285" s="19" t="s">
        <v>12</v>
      </c>
      <c r="B285" s="18">
        <v>21338</v>
      </c>
      <c r="C285" s="18">
        <v>21035</v>
      </c>
      <c r="D285" s="18">
        <v>20587</v>
      </c>
      <c r="E285" s="80">
        <v>20631</v>
      </c>
      <c r="F285" s="17">
        <v>20533</v>
      </c>
      <c r="G285" s="17">
        <v>20478</v>
      </c>
      <c r="H285" s="17">
        <v>20277</v>
      </c>
      <c r="I285" s="17">
        <v>19878</v>
      </c>
      <c r="J285" s="51">
        <v>19864</v>
      </c>
      <c r="K285" s="17">
        <v>19500</v>
      </c>
      <c r="L285" s="17">
        <v>19546</v>
      </c>
      <c r="M285" s="17">
        <v>19715</v>
      </c>
      <c r="N285" s="46">
        <v>20002</v>
      </c>
      <c r="O285" s="58">
        <v>20221</v>
      </c>
      <c r="P285" s="58">
        <v>20366</v>
      </c>
      <c r="Q285" s="58">
        <v>20510</v>
      </c>
      <c r="R285" s="58">
        <v>19429</v>
      </c>
      <c r="S285" s="58">
        <v>19902</v>
      </c>
    </row>
    <row r="286" spans="1:19" ht="51" x14ac:dyDescent="0.2">
      <c r="A286" s="9" t="s">
        <v>13</v>
      </c>
      <c r="B286" s="8">
        <v>-7.6271974700027906E-3</v>
      </c>
      <c r="C286" s="8">
        <v>-1.4200018745899335E-2</v>
      </c>
      <c r="D286" s="8">
        <v>-2.1297836938435941E-2</v>
      </c>
      <c r="E286" s="81">
        <v>2.1372710934084616E-3</v>
      </c>
      <c r="F286" s="7">
        <v>-4.750133294556735E-3</v>
      </c>
      <c r="G286" s="6">
        <v>-2.6786149125797498E-3</v>
      </c>
      <c r="H286" s="6">
        <v>-9.8154116612950478E-3</v>
      </c>
      <c r="I286" s="6">
        <v>-1.9677467080929132E-2</v>
      </c>
      <c r="J286" s="44">
        <v>-7.0429620686185738E-4</v>
      </c>
      <c r="K286" s="6">
        <v>-1.832460732984293E-2</v>
      </c>
      <c r="L286" s="5">
        <f>(L285-K285)/K285</f>
        <v>2.3589743589743591E-3</v>
      </c>
      <c r="M286" s="5">
        <f t="shared" ref="M286:S286" si="184">(M285-L285)/L285</f>
        <v>8.6462703366417676E-3</v>
      </c>
      <c r="N286" s="47">
        <f t="shared" si="184"/>
        <v>1.4557443570885113E-2</v>
      </c>
      <c r="O286" s="47">
        <f t="shared" si="184"/>
        <v>1.0948905109489052E-2</v>
      </c>
      <c r="P286" s="47">
        <f t="shared" si="184"/>
        <v>7.1707630680975225E-3</v>
      </c>
      <c r="Q286" s="47">
        <f t="shared" si="184"/>
        <v>7.0706078758715502E-3</v>
      </c>
      <c r="R286" s="47">
        <f t="shared" si="184"/>
        <v>-5.2705997074597756E-2</v>
      </c>
      <c r="S286" s="47">
        <f t="shared" si="184"/>
        <v>2.4345051212105614E-2</v>
      </c>
    </row>
    <row r="287" spans="1:19" ht="17" x14ac:dyDescent="0.2">
      <c r="A287" s="19" t="s">
        <v>14</v>
      </c>
      <c r="B287" s="16">
        <v>0.10235261036648233</v>
      </c>
      <c r="C287" s="16">
        <v>0.11357261706679343</v>
      </c>
      <c r="D287" s="16">
        <v>0.12512750765045902</v>
      </c>
      <c r="E287" s="82">
        <v>0.13285832000387765</v>
      </c>
      <c r="F287" s="31">
        <v>0.14001850679394146</v>
      </c>
      <c r="G287" s="31">
        <v>0.14732884070710031</v>
      </c>
      <c r="H287" s="31">
        <v>0.15485525472209893</v>
      </c>
      <c r="I287" s="31">
        <v>0.16631451856323573</v>
      </c>
      <c r="J287" s="45">
        <v>0.17509061619009264</v>
      </c>
      <c r="K287" s="31">
        <v>0.18507692307692308</v>
      </c>
      <c r="L287" s="26">
        <f>L283/L285</f>
        <v>0.18822265425150925</v>
      </c>
      <c r="M287" s="26">
        <f t="shared" ref="M287:N287" si="185">M283/M285</f>
        <v>0.19305097641389804</v>
      </c>
      <c r="N287" s="48">
        <f t="shared" si="185"/>
        <v>0.19033096690330967</v>
      </c>
      <c r="O287" s="48">
        <f t="shared" ref="O287:P287" si="186">O283/O285</f>
        <v>0.19123683299540081</v>
      </c>
      <c r="P287" s="48">
        <f t="shared" si="186"/>
        <v>0.19115191986644409</v>
      </c>
      <c r="Q287" s="48">
        <f t="shared" ref="Q287:R287" si="187">Q283/Q285</f>
        <v>0.19049244271087273</v>
      </c>
      <c r="R287" s="48">
        <f t="shared" si="187"/>
        <v>0.19836327139842502</v>
      </c>
      <c r="S287" s="48">
        <f t="shared" ref="S287" si="188">S283/S285</f>
        <v>0.19651291327504775</v>
      </c>
    </row>
    <row r="289" spans="1:19" x14ac:dyDescent="0.2">
      <c r="A289" s="22" t="s">
        <v>60</v>
      </c>
      <c r="B289" s="22"/>
      <c r="C289" s="22"/>
      <c r="D289" s="22"/>
      <c r="E289" s="78"/>
      <c r="F289" s="21"/>
      <c r="G289" s="21"/>
      <c r="H289" s="21"/>
      <c r="I289" s="21"/>
      <c r="J289" s="50"/>
      <c r="K289" s="21"/>
    </row>
    <row r="290" spans="1:19" x14ac:dyDescent="0.2">
      <c r="A290" s="21"/>
      <c r="B290" s="21"/>
      <c r="C290" s="21"/>
      <c r="D290" s="21"/>
      <c r="E290" s="79"/>
      <c r="F290" s="21"/>
      <c r="G290" s="21"/>
      <c r="H290" s="21"/>
      <c r="I290" s="21"/>
      <c r="J290" s="50"/>
      <c r="K290" s="21"/>
    </row>
    <row r="291" spans="1:19" ht="17" x14ac:dyDescent="0.2">
      <c r="A291" s="20"/>
      <c r="B291" s="35" t="s">
        <v>0</v>
      </c>
      <c r="C291" s="35" t="s">
        <v>1</v>
      </c>
      <c r="D291" s="35" t="s">
        <v>2</v>
      </c>
      <c r="E291" s="87" t="s">
        <v>3</v>
      </c>
      <c r="F291" s="35" t="s">
        <v>4</v>
      </c>
      <c r="G291" s="35" t="s">
        <v>5</v>
      </c>
      <c r="H291" s="35" t="s">
        <v>6</v>
      </c>
      <c r="I291" s="35" t="s">
        <v>7</v>
      </c>
      <c r="J291" s="87" t="s">
        <v>8</v>
      </c>
      <c r="K291" s="35" t="s">
        <v>9</v>
      </c>
      <c r="L291" s="35" t="s">
        <v>18</v>
      </c>
      <c r="M291" s="35" t="s">
        <v>19</v>
      </c>
      <c r="N291" s="87" t="s">
        <v>20</v>
      </c>
      <c r="O291" s="91" t="s">
        <v>22</v>
      </c>
      <c r="P291" s="35" t="s">
        <v>24</v>
      </c>
      <c r="Q291" s="35" t="s">
        <v>25</v>
      </c>
      <c r="R291" s="35" t="s">
        <v>26</v>
      </c>
      <c r="S291" s="35" t="s">
        <v>27</v>
      </c>
    </row>
    <row r="292" spans="1:19" ht="17" x14ac:dyDescent="0.2">
      <c r="A292" s="19" t="s">
        <v>10</v>
      </c>
      <c r="B292" s="18">
        <v>423</v>
      </c>
      <c r="C292" s="18">
        <v>475</v>
      </c>
      <c r="D292" s="18">
        <v>545</v>
      </c>
      <c r="E292" s="80">
        <v>602</v>
      </c>
      <c r="F292" s="17">
        <v>662</v>
      </c>
      <c r="G292" s="17">
        <v>747</v>
      </c>
      <c r="H292" s="17">
        <v>846</v>
      </c>
      <c r="I292" s="17">
        <v>921</v>
      </c>
      <c r="J292" s="51">
        <v>993</v>
      </c>
      <c r="K292" s="17">
        <v>1031</v>
      </c>
      <c r="L292" s="25">
        <v>1124</v>
      </c>
      <c r="M292" s="25">
        <v>1237</v>
      </c>
      <c r="N292" s="51">
        <v>1278</v>
      </c>
      <c r="O292" s="58">
        <v>1385</v>
      </c>
      <c r="P292" s="58">
        <v>1444</v>
      </c>
      <c r="Q292" s="58">
        <v>1512</v>
      </c>
      <c r="R292" s="58">
        <v>1553</v>
      </c>
      <c r="S292" s="95">
        <v>1559</v>
      </c>
    </row>
    <row r="293" spans="1:19" ht="34" x14ac:dyDescent="0.2">
      <c r="A293" s="9" t="s">
        <v>15</v>
      </c>
      <c r="B293" s="8">
        <v>-2.7586206896551724E-2</v>
      </c>
      <c r="C293" s="8">
        <v>0.12293144208037825</v>
      </c>
      <c r="D293" s="8">
        <v>0.14736842105263157</v>
      </c>
      <c r="E293" s="81">
        <v>0.10458715596330276</v>
      </c>
      <c r="F293" s="7">
        <v>9.9667774086378738E-2</v>
      </c>
      <c r="G293" s="6">
        <v>0.12839879154078551</v>
      </c>
      <c r="H293" s="6">
        <v>0.13253012048192772</v>
      </c>
      <c r="I293" s="6">
        <v>8.8652482269503549E-2</v>
      </c>
      <c r="J293" s="44">
        <v>7.8175895765472306E-2</v>
      </c>
      <c r="K293" s="6">
        <v>3.8267875125881166E-2</v>
      </c>
      <c r="L293" s="5">
        <f>(L292-K292)/K292</f>
        <v>9.0203685741998066E-2</v>
      </c>
      <c r="M293" s="5">
        <f t="shared" ref="M293:S293" si="189">(M292-L292)/L292</f>
        <v>0.10053380782918149</v>
      </c>
      <c r="N293" s="47">
        <f t="shared" si="189"/>
        <v>3.3144704931285365E-2</v>
      </c>
      <c r="O293" s="47">
        <f t="shared" si="189"/>
        <v>8.3724569640062599E-2</v>
      </c>
      <c r="P293" s="47">
        <f t="shared" si="189"/>
        <v>4.2599277978339352E-2</v>
      </c>
      <c r="Q293" s="47">
        <f t="shared" si="189"/>
        <v>4.7091412742382273E-2</v>
      </c>
      <c r="R293" s="47">
        <f t="shared" si="189"/>
        <v>2.7116402116402115E-2</v>
      </c>
      <c r="S293" s="47">
        <f t="shared" si="189"/>
        <v>3.8634900193174502E-3</v>
      </c>
    </row>
    <row r="294" spans="1:19" ht="34" x14ac:dyDescent="0.2">
      <c r="A294" s="19" t="s">
        <v>12</v>
      </c>
      <c r="B294" s="18">
        <v>9325</v>
      </c>
      <c r="C294" s="18">
        <v>9186</v>
      </c>
      <c r="D294" s="18">
        <v>9024</v>
      </c>
      <c r="E294" s="80">
        <v>8850</v>
      </c>
      <c r="F294" s="17">
        <v>9146</v>
      </c>
      <c r="G294" s="17">
        <v>9268</v>
      </c>
      <c r="H294" s="17">
        <v>9457</v>
      </c>
      <c r="I294" s="17">
        <v>9630</v>
      </c>
      <c r="J294" s="51">
        <v>9963</v>
      </c>
      <c r="K294" s="17">
        <v>9946</v>
      </c>
      <c r="L294" s="17">
        <v>9825</v>
      </c>
      <c r="M294" s="17">
        <v>10222</v>
      </c>
      <c r="N294" s="46">
        <v>10934</v>
      </c>
      <c r="O294" s="58">
        <v>11074</v>
      </c>
      <c r="P294" s="58">
        <v>11468</v>
      </c>
      <c r="Q294" s="58">
        <v>11696</v>
      </c>
      <c r="R294" s="58">
        <v>11793</v>
      </c>
      <c r="S294" s="58">
        <v>11700</v>
      </c>
    </row>
    <row r="295" spans="1:19" ht="51" x14ac:dyDescent="0.2">
      <c r="A295" s="9" t="s">
        <v>13</v>
      </c>
      <c r="B295" s="8">
        <v>5.3648068669527897E-4</v>
      </c>
      <c r="C295" s="8">
        <v>-1.4906166219839142E-2</v>
      </c>
      <c r="D295" s="8">
        <v>-1.7635532331809273E-2</v>
      </c>
      <c r="E295" s="81">
        <v>-1.9281914893617021E-2</v>
      </c>
      <c r="F295" s="7">
        <v>3.3446327683615822E-2</v>
      </c>
      <c r="G295" s="6">
        <v>1.3339164662147386E-2</v>
      </c>
      <c r="H295" s="6">
        <v>2.0392749244712991E-2</v>
      </c>
      <c r="I295" s="6">
        <v>1.8293327693771809E-2</v>
      </c>
      <c r="J295" s="44">
        <v>3.4579439252336447E-2</v>
      </c>
      <c r="K295" s="6">
        <v>-1.7063133594298907E-3</v>
      </c>
      <c r="L295" s="5">
        <f>(L294-K294)/K294</f>
        <v>-1.2165694751658959E-2</v>
      </c>
      <c r="M295" s="5">
        <f t="shared" ref="M295:S295" si="190">(M294-L294)/L294</f>
        <v>4.0407124681933845E-2</v>
      </c>
      <c r="N295" s="47">
        <f t="shared" si="190"/>
        <v>6.9653688123654856E-2</v>
      </c>
      <c r="O295" s="47">
        <f t="shared" si="190"/>
        <v>1.2804097311139564E-2</v>
      </c>
      <c r="P295" s="47">
        <f t="shared" si="190"/>
        <v>3.5578833303232797E-2</v>
      </c>
      <c r="Q295" s="47">
        <f t="shared" si="190"/>
        <v>1.9881409138472271E-2</v>
      </c>
      <c r="R295" s="47">
        <f t="shared" si="190"/>
        <v>8.2934336525307805E-3</v>
      </c>
      <c r="S295" s="47">
        <f t="shared" si="190"/>
        <v>-7.8860340880183167E-3</v>
      </c>
    </row>
    <row r="296" spans="1:19" ht="17" x14ac:dyDescent="0.2">
      <c r="A296" s="19" t="s">
        <v>14</v>
      </c>
      <c r="B296" s="16">
        <v>4.5361930294906164E-2</v>
      </c>
      <c r="C296" s="16">
        <v>5.1709122577835838E-2</v>
      </c>
      <c r="D296" s="16">
        <v>6.0394503546099293E-2</v>
      </c>
      <c r="E296" s="82">
        <v>6.8022598870056503E-2</v>
      </c>
      <c r="F296" s="31">
        <v>7.2381368904439095E-2</v>
      </c>
      <c r="G296" s="31">
        <v>8.0599913681484683E-2</v>
      </c>
      <c r="H296" s="31">
        <v>8.9457544675901446E-2</v>
      </c>
      <c r="I296" s="31">
        <v>9.5638629283489096E-2</v>
      </c>
      <c r="J296" s="45">
        <v>9.9668774465522428E-2</v>
      </c>
      <c r="K296" s="31">
        <v>0.10365976271868088</v>
      </c>
      <c r="L296" s="26">
        <f>L292/L294</f>
        <v>0.11440203562340967</v>
      </c>
      <c r="M296" s="26">
        <f t="shared" ref="M296:N296" si="191">M292/M294</f>
        <v>0.12101350029348464</v>
      </c>
      <c r="N296" s="48">
        <f t="shared" si="191"/>
        <v>0.11688311688311688</v>
      </c>
      <c r="O296" s="48">
        <f t="shared" ref="O296:P296" si="192">O292/O294</f>
        <v>0.12506772620552645</v>
      </c>
      <c r="P296" s="48">
        <f t="shared" si="192"/>
        <v>0.12591559121032439</v>
      </c>
      <c r="Q296" s="48">
        <f t="shared" ref="Q296:R296" si="193">Q292/Q294</f>
        <v>0.12927496580027359</v>
      </c>
      <c r="R296" s="48">
        <f t="shared" si="193"/>
        <v>0.13168828966335963</v>
      </c>
      <c r="S296" s="48">
        <f t="shared" ref="S296" si="194">S292/S294</f>
        <v>0.13324786324786325</v>
      </c>
    </row>
    <row r="298" spans="1:19" x14ac:dyDescent="0.2">
      <c r="A298" s="22" t="s">
        <v>61</v>
      </c>
      <c r="B298" s="22"/>
      <c r="C298" s="22"/>
      <c r="D298" s="22"/>
      <c r="E298" s="78"/>
      <c r="F298" s="21"/>
      <c r="G298" s="21"/>
      <c r="H298" s="21"/>
      <c r="I298" s="21"/>
      <c r="J298" s="50"/>
      <c r="K298" s="21"/>
    </row>
    <row r="299" spans="1:19" x14ac:dyDescent="0.2">
      <c r="A299" s="21"/>
      <c r="B299" s="21"/>
      <c r="C299" s="21"/>
      <c r="D299" s="21"/>
      <c r="E299" s="79"/>
      <c r="F299" s="21"/>
      <c r="G299" s="21"/>
      <c r="H299" s="21"/>
      <c r="I299" s="21"/>
      <c r="J299" s="50"/>
      <c r="K299" s="21"/>
    </row>
    <row r="300" spans="1:19" ht="17" x14ac:dyDescent="0.2">
      <c r="A300" s="20"/>
      <c r="B300" s="35" t="s">
        <v>0</v>
      </c>
      <c r="C300" s="35" t="s">
        <v>1</v>
      </c>
      <c r="D300" s="35" t="s">
        <v>2</v>
      </c>
      <c r="E300" s="87" t="s">
        <v>3</v>
      </c>
      <c r="F300" s="35" t="s">
        <v>4</v>
      </c>
      <c r="G300" s="35" t="s">
        <v>5</v>
      </c>
      <c r="H300" s="35" t="s">
        <v>6</v>
      </c>
      <c r="I300" s="35" t="s">
        <v>7</v>
      </c>
      <c r="J300" s="87" t="s">
        <v>8</v>
      </c>
      <c r="K300" s="35" t="s">
        <v>9</v>
      </c>
      <c r="L300" s="35" t="s">
        <v>18</v>
      </c>
      <c r="M300" s="35" t="s">
        <v>19</v>
      </c>
      <c r="N300" s="87" t="s">
        <v>20</v>
      </c>
      <c r="O300" s="91" t="s">
        <v>22</v>
      </c>
      <c r="P300" s="35" t="s">
        <v>24</v>
      </c>
      <c r="Q300" s="35" t="s">
        <v>25</v>
      </c>
      <c r="R300" s="35" t="s">
        <v>26</v>
      </c>
      <c r="S300" s="35" t="s">
        <v>27</v>
      </c>
    </row>
    <row r="301" spans="1:19" ht="17" x14ac:dyDescent="0.2">
      <c r="A301" s="19" t="s">
        <v>10</v>
      </c>
      <c r="B301" s="18">
        <v>790</v>
      </c>
      <c r="C301" s="18">
        <v>811</v>
      </c>
      <c r="D301" s="18">
        <v>822</v>
      </c>
      <c r="E301" s="80">
        <v>830</v>
      </c>
      <c r="F301" s="17">
        <v>848</v>
      </c>
      <c r="G301" s="17">
        <v>868</v>
      </c>
      <c r="H301" s="17">
        <v>892</v>
      </c>
      <c r="I301" s="17">
        <v>910</v>
      </c>
      <c r="J301" s="51">
        <v>905</v>
      </c>
      <c r="K301" s="17">
        <v>895</v>
      </c>
      <c r="L301" s="25">
        <v>903</v>
      </c>
      <c r="M301" s="25">
        <v>904</v>
      </c>
      <c r="N301" s="51">
        <v>896</v>
      </c>
      <c r="O301" s="58">
        <v>912</v>
      </c>
      <c r="P301" s="58">
        <v>970</v>
      </c>
      <c r="Q301" s="58">
        <v>977</v>
      </c>
      <c r="R301" s="58">
        <v>964</v>
      </c>
      <c r="S301" s="95">
        <v>967</v>
      </c>
    </row>
    <row r="302" spans="1:19" ht="34" x14ac:dyDescent="0.2">
      <c r="A302" s="9" t="s">
        <v>15</v>
      </c>
      <c r="B302" s="8">
        <v>2.8645833333333332E-2</v>
      </c>
      <c r="C302" s="8">
        <v>2.6582278481012658E-2</v>
      </c>
      <c r="D302" s="8">
        <v>1.3563501849568433E-2</v>
      </c>
      <c r="E302" s="81">
        <v>9.7323600973236012E-3</v>
      </c>
      <c r="F302" s="7">
        <v>2.1686746987951807E-2</v>
      </c>
      <c r="G302" s="6">
        <v>2.358490566037736E-2</v>
      </c>
      <c r="H302" s="6">
        <v>2.7649769585253458E-2</v>
      </c>
      <c r="I302" s="6">
        <v>2.0179372197309416E-2</v>
      </c>
      <c r="J302" s="44">
        <v>-5.4945054945054949E-3</v>
      </c>
      <c r="K302" s="6">
        <v>-1.1049723756906077E-2</v>
      </c>
      <c r="L302" s="5">
        <f>(L301-K301)/K301</f>
        <v>8.9385474860335188E-3</v>
      </c>
      <c r="M302" s="5">
        <f t="shared" ref="M302:S302" si="195">(M301-L301)/L301</f>
        <v>1.1074197120708748E-3</v>
      </c>
      <c r="N302" s="47">
        <f t="shared" si="195"/>
        <v>-8.8495575221238937E-3</v>
      </c>
      <c r="O302" s="47">
        <f t="shared" si="195"/>
        <v>1.7857142857142856E-2</v>
      </c>
      <c r="P302" s="47">
        <f t="shared" si="195"/>
        <v>6.3596491228070179E-2</v>
      </c>
      <c r="Q302" s="47">
        <f t="shared" si="195"/>
        <v>7.2164948453608251E-3</v>
      </c>
      <c r="R302" s="47">
        <f t="shared" si="195"/>
        <v>-1.3306038894575231E-2</v>
      </c>
      <c r="S302" s="47">
        <f t="shared" si="195"/>
        <v>3.1120331950207467E-3</v>
      </c>
    </row>
    <row r="303" spans="1:19" ht="34" x14ac:dyDescent="0.2">
      <c r="A303" s="19" t="s">
        <v>12</v>
      </c>
      <c r="B303" s="18">
        <v>9367</v>
      </c>
      <c r="C303" s="18">
        <v>9017</v>
      </c>
      <c r="D303" s="18">
        <v>8425</v>
      </c>
      <c r="E303" s="80">
        <v>8668</v>
      </c>
      <c r="F303" s="17">
        <v>9144</v>
      </c>
      <c r="G303" s="17">
        <v>9700</v>
      </c>
      <c r="H303" s="17">
        <v>9713</v>
      </c>
      <c r="I303" s="17">
        <v>10041</v>
      </c>
      <c r="J303" s="51">
        <v>10228</v>
      </c>
      <c r="K303" s="17">
        <v>9815</v>
      </c>
      <c r="L303" s="17">
        <v>9185</v>
      </c>
      <c r="M303" s="17">
        <v>8914</v>
      </c>
      <c r="N303" s="46">
        <v>8155</v>
      </c>
      <c r="O303" s="58">
        <v>8441</v>
      </c>
      <c r="P303" s="58">
        <v>8624</v>
      </c>
      <c r="Q303" s="58">
        <v>9007</v>
      </c>
      <c r="R303" s="58">
        <v>8867</v>
      </c>
      <c r="S303" s="58">
        <v>6757</v>
      </c>
    </row>
    <row r="304" spans="1:19" ht="51" x14ac:dyDescent="0.2">
      <c r="A304" s="9" t="s">
        <v>13</v>
      </c>
      <c r="B304" s="8">
        <v>-8.4682968138033235E-3</v>
      </c>
      <c r="C304" s="8">
        <v>-3.7365218319632756E-2</v>
      </c>
      <c r="D304" s="8">
        <v>-6.5653765110347123E-2</v>
      </c>
      <c r="E304" s="81">
        <v>2.884272997032641E-2</v>
      </c>
      <c r="F304" s="7">
        <v>5.4914628518689432E-2</v>
      </c>
      <c r="G304" s="6">
        <v>6.080489938757655E-2</v>
      </c>
      <c r="H304" s="6">
        <v>1.3402061855670104E-3</v>
      </c>
      <c r="I304" s="6">
        <v>3.3769175332029236E-2</v>
      </c>
      <c r="J304" s="44">
        <v>1.8623643063439898E-2</v>
      </c>
      <c r="K304" s="6">
        <v>-4.0379350801720768E-2</v>
      </c>
      <c r="L304" s="5">
        <f>(L303-K303)/K303</f>
        <v>-6.4187468160978089E-2</v>
      </c>
      <c r="M304" s="5">
        <f t="shared" ref="M304:S304" si="196">(M303-L303)/L303</f>
        <v>-2.9504627109417529E-2</v>
      </c>
      <c r="N304" s="47">
        <f t="shared" si="196"/>
        <v>-8.5146959838456354E-2</v>
      </c>
      <c r="O304" s="47">
        <f t="shared" si="196"/>
        <v>3.507050889025138E-2</v>
      </c>
      <c r="P304" s="47">
        <f t="shared" si="196"/>
        <v>2.1679895746949413E-2</v>
      </c>
      <c r="Q304" s="47">
        <f t="shared" si="196"/>
        <v>4.4410946196660479E-2</v>
      </c>
      <c r="R304" s="47">
        <f t="shared" si="196"/>
        <v>-1.554346619296103E-2</v>
      </c>
      <c r="S304" s="47">
        <f t="shared" si="196"/>
        <v>-0.23796097891056728</v>
      </c>
    </row>
    <row r="305" spans="1:22" ht="17" x14ac:dyDescent="0.2">
      <c r="A305" s="19" t="s">
        <v>14</v>
      </c>
      <c r="B305" s="16">
        <v>8.4338635635742495E-2</v>
      </c>
      <c r="C305" s="16">
        <v>8.9941222135965393E-2</v>
      </c>
      <c r="D305" s="16">
        <v>9.7566765578635015E-2</v>
      </c>
      <c r="E305" s="82">
        <v>9.5754499307798793E-2</v>
      </c>
      <c r="F305" s="31">
        <v>9.2738407699037614E-2</v>
      </c>
      <c r="G305" s="31">
        <v>8.9484536082474225E-2</v>
      </c>
      <c r="H305" s="31">
        <v>9.1835684134664877E-2</v>
      </c>
      <c r="I305" s="31">
        <v>9.062842346379843E-2</v>
      </c>
      <c r="J305" s="45">
        <v>8.848259679311693E-2</v>
      </c>
      <c r="K305" s="31">
        <v>9.1186958736627605E-2</v>
      </c>
      <c r="L305" s="26">
        <f>L301/L303</f>
        <v>9.8312465977136637E-2</v>
      </c>
      <c r="M305" s="26">
        <f t="shared" ref="M305:N305" si="197">M301/M303</f>
        <v>0.10141350684316805</v>
      </c>
      <c r="N305" s="48">
        <f t="shared" si="197"/>
        <v>0.10987124463519313</v>
      </c>
      <c r="O305" s="48">
        <f t="shared" ref="O305:P305" si="198">O301/O303</f>
        <v>0.1080440706077479</v>
      </c>
      <c r="P305" s="48">
        <f t="shared" si="198"/>
        <v>0.11247680890538034</v>
      </c>
      <c r="Q305" s="48">
        <f t="shared" ref="Q305:R305" si="199">Q301/Q303</f>
        <v>0.10847118907516376</v>
      </c>
      <c r="R305" s="48">
        <f t="shared" si="199"/>
        <v>0.1087177173790459</v>
      </c>
      <c r="S305" s="48">
        <f t="shared" ref="S305" si="200">S301/S303</f>
        <v>0.14311084800947166</v>
      </c>
    </row>
    <row r="307" spans="1:22" x14ac:dyDescent="0.2">
      <c r="A307" s="22" t="s">
        <v>62</v>
      </c>
      <c r="B307" s="22"/>
      <c r="C307" s="22"/>
      <c r="D307" s="22"/>
      <c r="E307" s="78"/>
      <c r="F307" s="21"/>
      <c r="G307" s="21"/>
      <c r="H307" s="21"/>
      <c r="I307" s="21"/>
      <c r="J307" s="50"/>
      <c r="K307" s="21"/>
    </row>
    <row r="308" spans="1:22" x14ac:dyDescent="0.2">
      <c r="A308" s="21"/>
      <c r="B308" s="21"/>
      <c r="C308" s="21"/>
      <c r="D308" s="21"/>
      <c r="E308" s="79"/>
      <c r="F308" s="21"/>
      <c r="G308" s="21"/>
      <c r="H308" s="21"/>
      <c r="I308" s="21"/>
      <c r="J308" s="50"/>
      <c r="K308" s="21"/>
    </row>
    <row r="309" spans="1:22" ht="17" x14ac:dyDescent="0.2">
      <c r="A309" s="20"/>
      <c r="B309" s="35" t="s">
        <v>0</v>
      </c>
      <c r="C309" s="35" t="s">
        <v>1</v>
      </c>
      <c r="D309" s="35" t="s">
        <v>2</v>
      </c>
      <c r="E309" s="87" t="s">
        <v>3</v>
      </c>
      <c r="F309" s="35" t="s">
        <v>4</v>
      </c>
      <c r="G309" s="35" t="s">
        <v>5</v>
      </c>
      <c r="H309" s="35" t="s">
        <v>6</v>
      </c>
      <c r="I309" s="35" t="s">
        <v>7</v>
      </c>
      <c r="J309" s="87" t="s">
        <v>8</v>
      </c>
      <c r="K309" s="35" t="s">
        <v>9</v>
      </c>
      <c r="L309" s="35" t="s">
        <v>18</v>
      </c>
      <c r="M309" s="35" t="s">
        <v>19</v>
      </c>
      <c r="N309" s="87" t="s">
        <v>20</v>
      </c>
      <c r="O309" s="91" t="s">
        <v>22</v>
      </c>
      <c r="P309" s="35" t="s">
        <v>24</v>
      </c>
      <c r="Q309" s="35" t="s">
        <v>25</v>
      </c>
      <c r="R309" s="35" t="s">
        <v>26</v>
      </c>
      <c r="S309" s="35" t="s">
        <v>27</v>
      </c>
    </row>
    <row r="310" spans="1:22" ht="17" x14ac:dyDescent="0.2">
      <c r="A310" s="19" t="s">
        <v>10</v>
      </c>
      <c r="B310" s="18">
        <v>158</v>
      </c>
      <c r="C310" s="18">
        <v>147</v>
      </c>
      <c r="D310" s="18">
        <v>158</v>
      </c>
      <c r="E310" s="80">
        <v>149</v>
      </c>
      <c r="F310" s="17">
        <v>149</v>
      </c>
      <c r="G310" s="17">
        <v>139</v>
      </c>
      <c r="H310" s="17">
        <v>124</v>
      </c>
      <c r="I310" s="17">
        <v>188</v>
      </c>
      <c r="J310" s="51">
        <v>185</v>
      </c>
      <c r="K310" s="17">
        <v>215</v>
      </c>
      <c r="L310" s="25">
        <v>175</v>
      </c>
      <c r="M310" s="25">
        <v>141</v>
      </c>
      <c r="N310" s="51">
        <v>143</v>
      </c>
      <c r="O310" s="58">
        <v>140</v>
      </c>
      <c r="P310" s="58">
        <v>170</v>
      </c>
      <c r="Q310" s="58">
        <v>153</v>
      </c>
      <c r="R310" s="58">
        <v>159</v>
      </c>
      <c r="S310" s="95">
        <v>141</v>
      </c>
    </row>
    <row r="311" spans="1:22" ht="34" x14ac:dyDescent="0.2">
      <c r="A311" s="9" t="s">
        <v>15</v>
      </c>
      <c r="B311" s="8">
        <v>-5.9523809523809521E-2</v>
      </c>
      <c r="C311" s="8">
        <v>-6.9620253164556958E-2</v>
      </c>
      <c r="D311" s="8">
        <v>7.4829931972789115E-2</v>
      </c>
      <c r="E311" s="81">
        <v>-5.6962025316455694E-2</v>
      </c>
      <c r="F311" s="7">
        <v>0</v>
      </c>
      <c r="G311" s="6">
        <v>-6.7114093959731544E-2</v>
      </c>
      <c r="H311" s="6">
        <v>-0.1079136690647482</v>
      </c>
      <c r="I311" s="6">
        <v>0.5161290322580645</v>
      </c>
      <c r="J311" s="44">
        <v>-1.5957446808510637E-2</v>
      </c>
      <c r="K311" s="6">
        <v>0.16216216216216217</v>
      </c>
      <c r="L311" s="5">
        <f>(L310-K310)/K310</f>
        <v>-0.18604651162790697</v>
      </c>
      <c r="M311" s="5">
        <f t="shared" ref="M311:S311" si="201">(M310-L310)/L310</f>
        <v>-0.19428571428571428</v>
      </c>
      <c r="N311" s="47">
        <f t="shared" si="201"/>
        <v>1.4184397163120567E-2</v>
      </c>
      <c r="O311" s="47">
        <f t="shared" si="201"/>
        <v>-2.097902097902098E-2</v>
      </c>
      <c r="P311" s="47">
        <f t="shared" si="201"/>
        <v>0.21428571428571427</v>
      </c>
      <c r="Q311" s="47">
        <f t="shared" si="201"/>
        <v>-0.1</v>
      </c>
      <c r="R311" s="47">
        <f t="shared" si="201"/>
        <v>3.9215686274509803E-2</v>
      </c>
      <c r="S311" s="47">
        <f t="shared" si="201"/>
        <v>-0.11320754716981132</v>
      </c>
    </row>
    <row r="312" spans="1:22" ht="34" x14ac:dyDescent="0.2">
      <c r="A312" s="19" t="s">
        <v>12</v>
      </c>
      <c r="B312" s="18">
        <v>1755</v>
      </c>
      <c r="C312" s="18">
        <v>1739</v>
      </c>
      <c r="D312" s="18">
        <v>1652</v>
      </c>
      <c r="E312" s="80">
        <v>1638</v>
      </c>
      <c r="F312" s="17">
        <v>1650</v>
      </c>
      <c r="G312" s="17">
        <v>1593</v>
      </c>
      <c r="H312" s="17">
        <v>1610</v>
      </c>
      <c r="I312" s="17">
        <v>1768</v>
      </c>
      <c r="J312" s="51">
        <v>1786</v>
      </c>
      <c r="K312" s="17">
        <v>1757</v>
      </c>
      <c r="L312" s="17">
        <v>1715</v>
      </c>
      <c r="M312" s="17">
        <v>1779</v>
      </c>
      <c r="N312" s="46">
        <v>1784</v>
      </c>
      <c r="O312" s="58">
        <v>1768</v>
      </c>
      <c r="P312" s="58">
        <v>1798</v>
      </c>
      <c r="Q312" s="58">
        <v>1544</v>
      </c>
      <c r="R312" s="58">
        <v>1459</v>
      </c>
      <c r="S312" s="98" t="s">
        <v>76</v>
      </c>
      <c r="T312" s="99" t="s">
        <v>77</v>
      </c>
      <c r="U312" s="99"/>
      <c r="V312" s="99"/>
    </row>
    <row r="313" spans="1:22" ht="51" x14ac:dyDescent="0.2">
      <c r="A313" s="9" t="s">
        <v>13</v>
      </c>
      <c r="B313" s="8">
        <v>-2.2284122562674095E-2</v>
      </c>
      <c r="C313" s="8">
        <v>-9.1168091168091162E-3</v>
      </c>
      <c r="D313" s="8">
        <v>-5.0028752156411734E-2</v>
      </c>
      <c r="E313" s="81">
        <v>-8.4745762711864406E-3</v>
      </c>
      <c r="F313" s="7">
        <v>7.326007326007326E-3</v>
      </c>
      <c r="G313" s="6">
        <v>-3.4545454545454546E-2</v>
      </c>
      <c r="H313" s="6">
        <v>1.0671688637790333E-2</v>
      </c>
      <c r="I313" s="6">
        <v>9.8136645962732916E-2</v>
      </c>
      <c r="J313" s="44">
        <v>1.0180995475113122E-2</v>
      </c>
      <c r="K313" s="6">
        <v>-1.6237402015677492E-2</v>
      </c>
      <c r="L313" s="5">
        <f>(L312-K312)/K312</f>
        <v>-2.3904382470119521E-2</v>
      </c>
      <c r="M313" s="5">
        <f t="shared" ref="M313:S313" si="202">(M312-L312)/L312</f>
        <v>3.7317784256559766E-2</v>
      </c>
      <c r="N313" s="47">
        <f t="shared" si="202"/>
        <v>2.810567734682406E-3</v>
      </c>
      <c r="O313" s="47">
        <f t="shared" si="202"/>
        <v>-8.9686098654708519E-3</v>
      </c>
      <c r="P313" s="47">
        <f t="shared" si="202"/>
        <v>1.6968325791855202E-2</v>
      </c>
      <c r="Q313" s="47">
        <f t="shared" si="202"/>
        <v>-0.14126807563959956</v>
      </c>
      <c r="R313" s="47">
        <f t="shared" si="202"/>
        <v>-5.5051813471502592E-2</v>
      </c>
      <c r="S313" s="47" t="e">
        <f t="shared" si="202"/>
        <v>#VALUE!</v>
      </c>
    </row>
    <row r="314" spans="1:22" ht="17" x14ac:dyDescent="0.2">
      <c r="A314" s="19" t="s">
        <v>14</v>
      </c>
      <c r="B314" s="16">
        <v>9.0028490028490032E-2</v>
      </c>
      <c r="C314" s="16">
        <v>8.4531339850488788E-2</v>
      </c>
      <c r="D314" s="16">
        <v>9.5641646489104115E-2</v>
      </c>
      <c r="E314" s="82">
        <v>9.0964590964590961E-2</v>
      </c>
      <c r="F314" s="31">
        <v>9.0303030303030302E-2</v>
      </c>
      <c r="G314" s="31">
        <v>8.7256748273697421E-2</v>
      </c>
      <c r="H314" s="31">
        <v>7.7018633540372666E-2</v>
      </c>
      <c r="I314" s="31">
        <v>0.10633484162895927</v>
      </c>
      <c r="J314" s="45">
        <v>0.10358342665173573</v>
      </c>
      <c r="K314" s="31">
        <v>0.12236767216846899</v>
      </c>
      <c r="L314" s="26">
        <f>L310/L312</f>
        <v>0.10204081632653061</v>
      </c>
      <c r="M314" s="26">
        <f t="shared" ref="M314:N314" si="203">M310/M312</f>
        <v>7.9258010118043842E-2</v>
      </c>
      <c r="N314" s="48">
        <f t="shared" si="203"/>
        <v>8.0156950672645735E-2</v>
      </c>
      <c r="O314" s="48">
        <f t="shared" ref="O314:P314" si="204">O310/O312</f>
        <v>7.9185520361990946E-2</v>
      </c>
      <c r="P314" s="48">
        <f t="shared" si="204"/>
        <v>9.4549499443826471E-2</v>
      </c>
      <c r="Q314" s="48">
        <f t="shared" ref="Q314:R314" si="205">Q310/Q312</f>
        <v>9.9093264248704668E-2</v>
      </c>
      <c r="R314" s="48">
        <f t="shared" si="205"/>
        <v>0.10897875257025359</v>
      </c>
      <c r="S314" s="48" t="e">
        <f t="shared" ref="S314" si="206">S310/S312</f>
        <v>#VALUE!</v>
      </c>
    </row>
    <row r="316" spans="1:22" x14ac:dyDescent="0.2">
      <c r="A316" s="22" t="s">
        <v>63</v>
      </c>
      <c r="B316" s="22"/>
      <c r="C316" s="22"/>
      <c r="D316" s="22"/>
      <c r="E316" s="78"/>
      <c r="F316" s="21"/>
      <c r="G316" s="21"/>
      <c r="H316" s="21"/>
      <c r="I316" s="21"/>
      <c r="J316" s="50"/>
      <c r="K316" s="21"/>
    </row>
    <row r="317" spans="1:22" x14ac:dyDescent="0.2">
      <c r="A317" s="21"/>
      <c r="B317" s="21"/>
      <c r="C317" s="21"/>
      <c r="D317" s="21"/>
      <c r="E317" s="79"/>
      <c r="F317" s="21"/>
      <c r="G317" s="21"/>
      <c r="H317" s="21"/>
      <c r="I317" s="21"/>
      <c r="J317" s="50"/>
      <c r="K317" s="21"/>
    </row>
    <row r="318" spans="1:22" ht="17" x14ac:dyDescent="0.2">
      <c r="A318" s="20"/>
      <c r="B318" s="35" t="s">
        <v>0</v>
      </c>
      <c r="C318" s="35" t="s">
        <v>1</v>
      </c>
      <c r="D318" s="35" t="s">
        <v>2</v>
      </c>
      <c r="E318" s="87" t="s">
        <v>3</v>
      </c>
      <c r="F318" s="35" t="s">
        <v>4</v>
      </c>
      <c r="G318" s="35" t="s">
        <v>5</v>
      </c>
      <c r="H318" s="35" t="s">
        <v>6</v>
      </c>
      <c r="I318" s="35" t="s">
        <v>7</v>
      </c>
      <c r="J318" s="87" t="s">
        <v>8</v>
      </c>
      <c r="K318" s="35" t="s">
        <v>9</v>
      </c>
      <c r="L318" s="35" t="s">
        <v>18</v>
      </c>
      <c r="M318" s="35" t="s">
        <v>19</v>
      </c>
      <c r="N318" s="87" t="s">
        <v>20</v>
      </c>
      <c r="O318" s="91" t="s">
        <v>22</v>
      </c>
      <c r="P318" s="35" t="s">
        <v>24</v>
      </c>
      <c r="Q318" s="35" t="s">
        <v>25</v>
      </c>
      <c r="R318" s="35" t="s">
        <v>26</v>
      </c>
      <c r="S318" s="35" t="s">
        <v>27</v>
      </c>
    </row>
    <row r="319" spans="1:22" ht="17" x14ac:dyDescent="0.2">
      <c r="A319" s="19" t="s">
        <v>10</v>
      </c>
      <c r="B319" s="18">
        <v>462</v>
      </c>
      <c r="C319" s="18">
        <v>498</v>
      </c>
      <c r="D319" s="18">
        <v>545</v>
      </c>
      <c r="E319" s="80">
        <v>572</v>
      </c>
      <c r="F319" s="17">
        <v>614</v>
      </c>
      <c r="G319" s="17">
        <v>633</v>
      </c>
      <c r="H319" s="17">
        <v>637</v>
      </c>
      <c r="I319" s="17">
        <v>677</v>
      </c>
      <c r="J319" s="51">
        <v>666</v>
      </c>
      <c r="K319" s="17">
        <v>676</v>
      </c>
      <c r="L319" s="33">
        <v>662</v>
      </c>
      <c r="M319" s="33">
        <v>654</v>
      </c>
      <c r="N319" s="43">
        <v>680</v>
      </c>
      <c r="O319" s="58">
        <v>654</v>
      </c>
      <c r="P319" s="58">
        <v>650</v>
      </c>
      <c r="Q319" s="58">
        <v>616</v>
      </c>
      <c r="R319" s="58">
        <v>612</v>
      </c>
      <c r="S319" s="95">
        <v>640</v>
      </c>
    </row>
    <row r="320" spans="1:22" ht="34" x14ac:dyDescent="0.2">
      <c r="A320" s="9" t="s">
        <v>15</v>
      </c>
      <c r="B320" s="8">
        <v>8.9622641509433956E-2</v>
      </c>
      <c r="C320" s="8">
        <v>7.792207792207792E-2</v>
      </c>
      <c r="D320" s="8">
        <v>9.4377510040160636E-2</v>
      </c>
      <c r="E320" s="81">
        <v>4.9541284403669728E-2</v>
      </c>
      <c r="F320" s="7">
        <v>7.3426573426573424E-2</v>
      </c>
      <c r="G320" s="6">
        <v>3.0944625407166124E-2</v>
      </c>
      <c r="H320" s="6">
        <v>6.3191153238546603E-3</v>
      </c>
      <c r="I320" s="6">
        <v>6.2794348508634218E-2</v>
      </c>
      <c r="J320" s="44">
        <v>-1.6248153618906941E-2</v>
      </c>
      <c r="K320" s="6">
        <v>1.5015015015015015E-2</v>
      </c>
      <c r="L320" s="5">
        <f>(L319-K319)/K319</f>
        <v>-2.0710059171597635E-2</v>
      </c>
      <c r="M320" s="5">
        <f t="shared" ref="M320:S320" si="207">(M319-L319)/L319</f>
        <v>-1.2084592145015106E-2</v>
      </c>
      <c r="N320" s="47">
        <f t="shared" si="207"/>
        <v>3.9755351681957186E-2</v>
      </c>
      <c r="O320" s="47">
        <f t="shared" si="207"/>
        <v>-3.8235294117647062E-2</v>
      </c>
      <c r="P320" s="47">
        <f t="shared" si="207"/>
        <v>-6.1162079510703364E-3</v>
      </c>
      <c r="Q320" s="47">
        <f t="shared" si="207"/>
        <v>-5.2307692307692305E-2</v>
      </c>
      <c r="R320" s="47">
        <f t="shared" si="207"/>
        <v>-6.4935064935064939E-3</v>
      </c>
      <c r="S320" s="47">
        <f t="shared" si="207"/>
        <v>4.5751633986928102E-2</v>
      </c>
    </row>
    <row r="321" spans="1:19" ht="34" x14ac:dyDescent="0.2">
      <c r="A321" s="19" t="s">
        <v>12</v>
      </c>
      <c r="B321" s="18">
        <v>7432</v>
      </c>
      <c r="C321" s="18">
        <v>7261</v>
      </c>
      <c r="D321" s="18">
        <v>7138</v>
      </c>
      <c r="E321" s="80">
        <v>6979</v>
      </c>
      <c r="F321" s="17">
        <v>6780</v>
      </c>
      <c r="G321" s="17">
        <v>6564</v>
      </c>
      <c r="H321" s="17">
        <v>6354</v>
      </c>
      <c r="I321" s="17">
        <v>6230</v>
      </c>
      <c r="J321" s="51">
        <v>6017</v>
      </c>
      <c r="K321" s="17">
        <v>5864</v>
      </c>
      <c r="L321" s="17">
        <v>5757</v>
      </c>
      <c r="M321" s="17">
        <v>5743</v>
      </c>
      <c r="N321" s="46">
        <v>5808</v>
      </c>
      <c r="O321" s="58">
        <v>5807</v>
      </c>
      <c r="P321" s="58">
        <v>5853</v>
      </c>
      <c r="Q321" s="58">
        <v>5765</v>
      </c>
      <c r="R321" s="58">
        <v>5658</v>
      </c>
      <c r="S321" s="58">
        <v>5599</v>
      </c>
    </row>
    <row r="322" spans="1:19" ht="51" x14ac:dyDescent="0.2">
      <c r="A322" s="9" t="s">
        <v>13</v>
      </c>
      <c r="B322" s="8">
        <v>-2.2821855282588268E-3</v>
      </c>
      <c r="C322" s="8">
        <v>-2.3008611410118406E-2</v>
      </c>
      <c r="D322" s="8">
        <v>-1.6939815452417021E-2</v>
      </c>
      <c r="E322" s="81">
        <v>-2.2275147100028019E-2</v>
      </c>
      <c r="F322" s="7">
        <v>-2.8514113769881073E-2</v>
      </c>
      <c r="G322" s="6">
        <v>-3.1858407079646017E-2</v>
      </c>
      <c r="H322" s="6">
        <v>-3.1992687385740404E-2</v>
      </c>
      <c r="I322" s="6">
        <v>-1.9515265974189486E-2</v>
      </c>
      <c r="J322" s="44">
        <v>-3.4189406099518461E-2</v>
      </c>
      <c r="K322" s="6">
        <v>-2.54279541299651E-2</v>
      </c>
      <c r="L322" s="5">
        <f>(L321-K321)/K321</f>
        <v>-1.824693042291951E-2</v>
      </c>
      <c r="M322" s="5">
        <f t="shared" ref="M322:S322" si="208">(M321-L321)/L321</f>
        <v>-2.4318221295813792E-3</v>
      </c>
      <c r="N322" s="47">
        <f t="shared" si="208"/>
        <v>1.1318126414765801E-2</v>
      </c>
      <c r="O322" s="47">
        <f t="shared" si="208"/>
        <v>-1.7217630853994491E-4</v>
      </c>
      <c r="P322" s="47">
        <f t="shared" si="208"/>
        <v>7.9214740830032722E-3</v>
      </c>
      <c r="Q322" s="47">
        <f t="shared" si="208"/>
        <v>-1.5035024773620365E-2</v>
      </c>
      <c r="R322" s="47">
        <f t="shared" si="208"/>
        <v>-1.8560277536860365E-2</v>
      </c>
      <c r="S322" s="47">
        <f t="shared" si="208"/>
        <v>-1.0427712972781902E-2</v>
      </c>
    </row>
    <row r="323" spans="1:19" ht="17" x14ac:dyDescent="0.2">
      <c r="A323" s="19" t="s">
        <v>14</v>
      </c>
      <c r="B323" s="16">
        <v>6.2163616792249729E-2</v>
      </c>
      <c r="C323" s="16">
        <v>6.8585594270761607E-2</v>
      </c>
      <c r="D323" s="16">
        <v>7.6351919305127483E-2</v>
      </c>
      <c r="E323" s="82">
        <v>8.1960166212924485E-2</v>
      </c>
      <c r="F323" s="31">
        <v>9.0560471976401186E-2</v>
      </c>
      <c r="G323" s="31">
        <v>9.6435100548446076E-2</v>
      </c>
      <c r="H323" s="31">
        <v>0.10025180988353793</v>
      </c>
      <c r="I323" s="31">
        <v>0.10866773675762439</v>
      </c>
      <c r="J323" s="45">
        <v>0.11068638856573043</v>
      </c>
      <c r="K323" s="31">
        <v>0.11527967257844475</v>
      </c>
      <c r="L323" s="26">
        <f>L319/L321</f>
        <v>0.11499044641306236</v>
      </c>
      <c r="M323" s="26">
        <f t="shared" ref="M323:N323" si="209">M319/M321</f>
        <v>0.11387776423472053</v>
      </c>
      <c r="N323" s="48">
        <f t="shared" si="209"/>
        <v>0.11707988980716254</v>
      </c>
      <c r="O323" s="48">
        <f t="shared" ref="O323:P323" si="210">O319/O321</f>
        <v>0.11262269674530739</v>
      </c>
      <c r="P323" s="48">
        <f t="shared" si="210"/>
        <v>0.11105416025969589</v>
      </c>
      <c r="Q323" s="48">
        <f t="shared" ref="Q323:R323" si="211">Q319/Q321</f>
        <v>0.10685169124024284</v>
      </c>
      <c r="R323" s="48">
        <f t="shared" si="211"/>
        <v>0.10816542948038176</v>
      </c>
      <c r="S323" s="48">
        <f t="shared" ref="S323" si="212">S319/S321</f>
        <v>0.11430612609394535</v>
      </c>
    </row>
    <row r="325" spans="1:19" x14ac:dyDescent="0.2">
      <c r="A325" s="22" t="s">
        <v>64</v>
      </c>
      <c r="B325" s="22"/>
      <c r="C325" s="22"/>
      <c r="D325" s="22"/>
      <c r="E325" s="78"/>
      <c r="F325" s="21"/>
      <c r="G325" s="21"/>
      <c r="H325" s="21"/>
      <c r="I325" s="21"/>
      <c r="J325" s="50"/>
      <c r="K325" s="21"/>
    </row>
    <row r="326" spans="1:19" x14ac:dyDescent="0.2">
      <c r="A326" s="21"/>
      <c r="B326" s="21"/>
      <c r="C326" s="21"/>
      <c r="D326" s="21"/>
      <c r="E326" s="79"/>
      <c r="F326" s="21"/>
      <c r="G326" s="21"/>
      <c r="H326" s="21"/>
      <c r="I326" s="21"/>
      <c r="J326" s="50"/>
      <c r="K326" s="21"/>
    </row>
    <row r="327" spans="1:19" ht="17" x14ac:dyDescent="0.2">
      <c r="A327" s="20"/>
      <c r="B327" s="35" t="s">
        <v>0</v>
      </c>
      <c r="C327" s="35" t="s">
        <v>1</v>
      </c>
      <c r="D327" s="35" t="s">
        <v>2</v>
      </c>
      <c r="E327" s="87" t="s">
        <v>3</v>
      </c>
      <c r="F327" s="35" t="s">
        <v>4</v>
      </c>
      <c r="G327" s="35" t="s">
        <v>5</v>
      </c>
      <c r="H327" s="35" t="s">
        <v>6</v>
      </c>
      <c r="I327" s="35" t="s">
        <v>7</v>
      </c>
      <c r="J327" s="87" t="s">
        <v>8</v>
      </c>
      <c r="K327" s="35" t="s">
        <v>9</v>
      </c>
      <c r="L327" s="35" t="s">
        <v>18</v>
      </c>
      <c r="M327" s="35" t="s">
        <v>19</v>
      </c>
      <c r="N327" s="87" t="s">
        <v>20</v>
      </c>
      <c r="O327" s="91" t="s">
        <v>22</v>
      </c>
      <c r="P327" s="35" t="s">
        <v>24</v>
      </c>
      <c r="Q327" s="35" t="s">
        <v>25</v>
      </c>
      <c r="R327" s="35" t="s">
        <v>26</v>
      </c>
      <c r="S327" s="35" t="s">
        <v>27</v>
      </c>
    </row>
    <row r="328" spans="1:19" ht="17" x14ac:dyDescent="0.2">
      <c r="A328" s="19" t="s">
        <v>10</v>
      </c>
      <c r="B328" s="18">
        <v>973</v>
      </c>
      <c r="C328" s="18">
        <v>1015</v>
      </c>
      <c r="D328" s="18">
        <v>1073</v>
      </c>
      <c r="E328" s="80">
        <v>1115</v>
      </c>
      <c r="F328" s="17">
        <v>1178</v>
      </c>
      <c r="G328" s="17">
        <v>1246</v>
      </c>
      <c r="H328" s="17">
        <v>1267</v>
      </c>
      <c r="I328" s="17">
        <v>1275</v>
      </c>
      <c r="J328" s="51">
        <v>1325</v>
      </c>
      <c r="K328" s="17">
        <v>1386</v>
      </c>
      <c r="L328" s="25">
        <v>1435</v>
      </c>
      <c r="M328" s="25">
        <v>1513</v>
      </c>
      <c r="N328" s="51">
        <v>1578</v>
      </c>
      <c r="O328" s="58">
        <v>1574</v>
      </c>
      <c r="P328" s="58">
        <v>1589</v>
      </c>
      <c r="Q328" s="58">
        <v>1632</v>
      </c>
      <c r="R328" s="58">
        <v>1635</v>
      </c>
      <c r="S328" s="95">
        <v>1654</v>
      </c>
    </row>
    <row r="329" spans="1:19" ht="34" x14ac:dyDescent="0.2">
      <c r="A329" s="9" t="s">
        <v>15</v>
      </c>
      <c r="B329" s="8">
        <v>7.0407040704070403E-2</v>
      </c>
      <c r="C329" s="8">
        <v>4.3165467625899283E-2</v>
      </c>
      <c r="D329" s="8">
        <v>5.7142857142857141E-2</v>
      </c>
      <c r="E329" s="81">
        <v>3.9142590866728798E-2</v>
      </c>
      <c r="F329" s="7">
        <v>5.6502242152466367E-2</v>
      </c>
      <c r="G329" s="6">
        <v>5.7724957555178265E-2</v>
      </c>
      <c r="H329" s="6">
        <v>1.6853932584269662E-2</v>
      </c>
      <c r="I329" s="6">
        <v>6.314127861089187E-3</v>
      </c>
      <c r="J329" s="44">
        <v>3.9215686274509803E-2</v>
      </c>
      <c r="K329" s="6">
        <v>4.6037735849056606E-2</v>
      </c>
      <c r="L329" s="5">
        <f>(L328-K328)/K328</f>
        <v>3.5353535353535352E-2</v>
      </c>
      <c r="M329" s="5">
        <f t="shared" ref="M329:S329" si="213">(M328-L328)/L328</f>
        <v>5.4355400696864113E-2</v>
      </c>
      <c r="N329" s="47">
        <f t="shared" si="213"/>
        <v>4.2961004626569731E-2</v>
      </c>
      <c r="O329" s="47">
        <f t="shared" si="213"/>
        <v>-2.5348542458808617E-3</v>
      </c>
      <c r="P329" s="47">
        <f t="shared" si="213"/>
        <v>9.5298602287166457E-3</v>
      </c>
      <c r="Q329" s="47">
        <f t="shared" si="213"/>
        <v>2.7061044682190057E-2</v>
      </c>
      <c r="R329" s="47">
        <f t="shared" si="213"/>
        <v>1.838235294117647E-3</v>
      </c>
      <c r="S329" s="47">
        <f t="shared" si="213"/>
        <v>1.1620795107033639E-2</v>
      </c>
    </row>
    <row r="330" spans="1:19" ht="34" x14ac:dyDescent="0.2">
      <c r="A330" s="19" t="s">
        <v>12</v>
      </c>
      <c r="B330" s="18">
        <v>16066</v>
      </c>
      <c r="C330" s="18">
        <v>15772</v>
      </c>
      <c r="D330" s="18">
        <v>15281</v>
      </c>
      <c r="E330" s="80">
        <v>14917</v>
      </c>
      <c r="F330" s="17">
        <v>14834</v>
      </c>
      <c r="G330" s="17">
        <v>14692</v>
      </c>
      <c r="H330" s="17">
        <v>14258</v>
      </c>
      <c r="I330" s="17">
        <v>14183</v>
      </c>
      <c r="J330" s="51">
        <v>13971</v>
      </c>
      <c r="K330" s="17">
        <v>13875</v>
      </c>
      <c r="L330" s="17">
        <v>13708</v>
      </c>
      <c r="M330" s="17">
        <v>13660</v>
      </c>
      <c r="N330" s="46">
        <v>13897</v>
      </c>
      <c r="O330" s="58">
        <v>14336</v>
      </c>
      <c r="P330" s="58">
        <v>14608</v>
      </c>
      <c r="Q330" s="58">
        <v>14786</v>
      </c>
      <c r="R330" s="58">
        <v>14742</v>
      </c>
      <c r="S330" s="58">
        <v>14421</v>
      </c>
    </row>
    <row r="331" spans="1:19" ht="51" x14ac:dyDescent="0.2">
      <c r="A331" s="9" t="s">
        <v>13</v>
      </c>
      <c r="B331" s="8">
        <v>-1.3205577053006573E-2</v>
      </c>
      <c r="C331" s="8">
        <v>-1.8299514502676459E-2</v>
      </c>
      <c r="D331" s="8">
        <v>-3.1131118437737762E-2</v>
      </c>
      <c r="E331" s="81">
        <v>-2.3820430600091615E-2</v>
      </c>
      <c r="F331" s="7">
        <v>-5.5641214721458736E-3</v>
      </c>
      <c r="G331" s="6">
        <v>-9.5726034784953482E-3</v>
      </c>
      <c r="H331" s="6">
        <v>-2.953988565205554E-2</v>
      </c>
      <c r="I331" s="6">
        <v>-5.2602047973067754E-3</v>
      </c>
      <c r="J331" s="44">
        <v>-1.4947472326024114E-2</v>
      </c>
      <c r="K331" s="6">
        <v>-6.8713764225896501E-3</v>
      </c>
      <c r="L331" s="89">
        <f>(L330-K330)/K330</f>
        <v>-1.2036036036036035E-2</v>
      </c>
      <c r="M331" s="5">
        <f t="shared" ref="M331:S331" si="214">(M330-L330)/L330</f>
        <v>-3.5016049022468633E-3</v>
      </c>
      <c r="N331" s="47">
        <f t="shared" si="214"/>
        <v>1.7349926793557832E-2</v>
      </c>
      <c r="O331" s="47">
        <f t="shared" si="214"/>
        <v>3.1589551701806148E-2</v>
      </c>
      <c r="P331" s="47">
        <f t="shared" si="214"/>
        <v>1.8973214285714284E-2</v>
      </c>
      <c r="Q331" s="47">
        <f t="shared" si="214"/>
        <v>1.2185104052573932E-2</v>
      </c>
      <c r="R331" s="47">
        <f t="shared" si="214"/>
        <v>-2.9757879074800487E-3</v>
      </c>
      <c r="S331" s="47">
        <f t="shared" si="214"/>
        <v>-2.1774521774521775E-2</v>
      </c>
    </row>
    <row r="332" spans="1:19" ht="17" x14ac:dyDescent="0.2">
      <c r="A332" s="19" t="s">
        <v>14</v>
      </c>
      <c r="B332" s="16">
        <v>6.0562678949333995E-2</v>
      </c>
      <c r="C332" s="16">
        <v>6.4354552371290896E-2</v>
      </c>
      <c r="D332" s="16">
        <v>7.0217917675544791E-2</v>
      </c>
      <c r="E332" s="82">
        <v>7.4746933029429516E-2</v>
      </c>
      <c r="F332" s="31">
        <v>7.9412161251179725E-2</v>
      </c>
      <c r="G332" s="31">
        <v>8.4808058807514297E-2</v>
      </c>
      <c r="H332" s="31">
        <v>8.8862393042502458E-2</v>
      </c>
      <c r="I332" s="31">
        <v>8.9896354790946903E-2</v>
      </c>
      <c r="J332" s="45">
        <v>9.4839309999284235E-2</v>
      </c>
      <c r="K332" s="31">
        <v>9.989189189189189E-2</v>
      </c>
      <c r="L332" s="26">
        <f>L328/L330</f>
        <v>0.10468339655675518</v>
      </c>
      <c r="M332" s="26">
        <f t="shared" ref="M332:N332" si="215">M328/M330</f>
        <v>0.11076134699853588</v>
      </c>
      <c r="N332" s="48">
        <f t="shared" si="215"/>
        <v>0.11354968698280204</v>
      </c>
      <c r="O332" s="48">
        <f t="shared" ref="O332:P332" si="216">O328/O330</f>
        <v>0.10979352678571429</v>
      </c>
      <c r="P332" s="48">
        <f t="shared" si="216"/>
        <v>0.10877601314348302</v>
      </c>
      <c r="Q332" s="48">
        <f t="shared" ref="Q332:R332" si="217">Q328/Q330</f>
        <v>0.11037467875016908</v>
      </c>
      <c r="R332" s="48">
        <f t="shared" si="217"/>
        <v>0.11090761090761091</v>
      </c>
      <c r="S332" s="48">
        <f t="shared" ref="S332" si="218">S328/S330</f>
        <v>0.11469384924762499</v>
      </c>
    </row>
    <row r="334" spans="1:19" x14ac:dyDescent="0.2">
      <c r="A334" s="22" t="s">
        <v>65</v>
      </c>
      <c r="B334" s="22"/>
      <c r="C334" s="22"/>
      <c r="D334" s="22"/>
      <c r="E334" s="78"/>
      <c r="F334" s="21"/>
      <c r="G334" s="21"/>
      <c r="H334" s="21"/>
      <c r="I334" s="21"/>
      <c r="J334" s="50"/>
      <c r="K334" s="21"/>
    </row>
    <row r="335" spans="1:19" x14ac:dyDescent="0.2">
      <c r="A335" s="21"/>
      <c r="B335" s="21"/>
      <c r="C335" s="21"/>
      <c r="D335" s="21"/>
      <c r="E335" s="79"/>
      <c r="F335" s="21"/>
      <c r="G335" s="21"/>
      <c r="H335" s="21"/>
      <c r="I335" s="21"/>
      <c r="J335" s="50"/>
      <c r="K335" s="21"/>
    </row>
    <row r="336" spans="1:19" ht="17" x14ac:dyDescent="0.2">
      <c r="A336" s="20"/>
      <c r="B336" s="35" t="s">
        <v>0</v>
      </c>
      <c r="C336" s="35" t="s">
        <v>1</v>
      </c>
      <c r="D336" s="35" t="s">
        <v>2</v>
      </c>
      <c r="E336" s="87" t="s">
        <v>3</v>
      </c>
      <c r="F336" s="35" t="s">
        <v>4</v>
      </c>
      <c r="G336" s="35" t="s">
        <v>5</v>
      </c>
      <c r="H336" s="35" t="s">
        <v>6</v>
      </c>
      <c r="I336" s="35" t="s">
        <v>7</v>
      </c>
      <c r="J336" s="87" t="s">
        <v>8</v>
      </c>
      <c r="K336" s="35" t="s">
        <v>9</v>
      </c>
      <c r="L336" s="35" t="s">
        <v>18</v>
      </c>
      <c r="M336" s="35" t="s">
        <v>19</v>
      </c>
      <c r="N336" s="87" t="s">
        <v>20</v>
      </c>
      <c r="O336" s="91" t="s">
        <v>22</v>
      </c>
      <c r="P336" s="35" t="s">
        <v>24</v>
      </c>
      <c r="Q336" s="35" t="s">
        <v>25</v>
      </c>
      <c r="R336" s="35" t="s">
        <v>26</v>
      </c>
      <c r="S336" s="35" t="s">
        <v>27</v>
      </c>
    </row>
    <row r="337" spans="1:19" ht="17" x14ac:dyDescent="0.2">
      <c r="A337" s="19" t="s">
        <v>10</v>
      </c>
      <c r="B337" s="18">
        <v>282</v>
      </c>
      <c r="C337" s="18">
        <v>434</v>
      </c>
      <c r="D337" s="18">
        <v>436</v>
      </c>
      <c r="E337" s="80">
        <v>422</v>
      </c>
      <c r="F337" s="17">
        <v>431</v>
      </c>
      <c r="G337" s="17">
        <v>389</v>
      </c>
      <c r="H337" s="17">
        <v>370</v>
      </c>
      <c r="I337" s="17">
        <v>369</v>
      </c>
      <c r="J337" s="51">
        <v>377</v>
      </c>
      <c r="K337" s="17">
        <v>379</v>
      </c>
      <c r="L337" s="33">
        <v>376</v>
      </c>
      <c r="M337" s="33">
        <v>385</v>
      </c>
      <c r="N337" s="43">
        <v>382</v>
      </c>
      <c r="O337" s="58">
        <v>419</v>
      </c>
      <c r="P337" s="58">
        <v>440</v>
      </c>
      <c r="Q337" s="58">
        <v>455</v>
      </c>
      <c r="R337" s="58">
        <v>450</v>
      </c>
      <c r="S337" s="95">
        <v>457</v>
      </c>
    </row>
    <row r="338" spans="1:19" ht="34" x14ac:dyDescent="0.2">
      <c r="A338" s="9" t="s">
        <v>15</v>
      </c>
      <c r="B338" s="8">
        <v>-0.10476190476190476</v>
      </c>
      <c r="C338" s="8">
        <v>0.53900709219858156</v>
      </c>
      <c r="D338" s="8">
        <v>4.608294930875576E-3</v>
      </c>
      <c r="E338" s="81">
        <v>-3.2110091743119268E-2</v>
      </c>
      <c r="F338" s="7">
        <v>2.132701421800948E-2</v>
      </c>
      <c r="G338" s="6">
        <v>-9.7447795823665889E-2</v>
      </c>
      <c r="H338" s="6">
        <v>-4.8843187660668377E-2</v>
      </c>
      <c r="I338" s="6">
        <v>-2.7027027027027029E-3</v>
      </c>
      <c r="J338" s="44">
        <v>2.1680216802168022E-2</v>
      </c>
      <c r="K338" s="6">
        <v>5.3050397877984082E-3</v>
      </c>
      <c r="L338" s="5">
        <f>(L337-K337)/K337</f>
        <v>-7.9155672823219003E-3</v>
      </c>
      <c r="M338" s="5">
        <f t="shared" ref="M338:S338" si="219">(M337-L337)/L337</f>
        <v>2.3936170212765957E-2</v>
      </c>
      <c r="N338" s="47">
        <f t="shared" si="219"/>
        <v>-7.7922077922077922E-3</v>
      </c>
      <c r="O338" s="47">
        <f t="shared" si="219"/>
        <v>9.6858638743455502E-2</v>
      </c>
      <c r="P338" s="47">
        <f t="shared" si="219"/>
        <v>5.0119331742243436E-2</v>
      </c>
      <c r="Q338" s="47">
        <f t="shared" si="219"/>
        <v>3.4090909090909088E-2</v>
      </c>
      <c r="R338" s="47">
        <f t="shared" si="219"/>
        <v>-1.098901098901099E-2</v>
      </c>
      <c r="S338" s="47">
        <f t="shared" si="219"/>
        <v>1.5555555555555555E-2</v>
      </c>
    </row>
    <row r="339" spans="1:19" ht="34" x14ac:dyDescent="0.2">
      <c r="A339" s="19" t="s">
        <v>12</v>
      </c>
      <c r="B339" s="18">
        <v>5401</v>
      </c>
      <c r="C339" s="18">
        <v>5203</v>
      </c>
      <c r="D339" s="18">
        <v>5137</v>
      </c>
      <c r="E339" s="80">
        <v>4891</v>
      </c>
      <c r="F339" s="17">
        <v>4914</v>
      </c>
      <c r="G339" s="17">
        <v>4635</v>
      </c>
      <c r="H339" s="17">
        <v>4437</v>
      </c>
      <c r="I339" s="17">
        <v>4324</v>
      </c>
      <c r="J339" s="51">
        <v>4245</v>
      </c>
      <c r="K339" s="17">
        <v>4233</v>
      </c>
      <c r="L339" s="17">
        <v>4097</v>
      </c>
      <c r="M339" s="17">
        <v>4204</v>
      </c>
      <c r="N339" s="46">
        <v>4285</v>
      </c>
      <c r="O339" s="58">
        <v>4296</v>
      </c>
      <c r="P339" s="58">
        <v>4372</v>
      </c>
      <c r="Q339" s="58">
        <v>4384</v>
      </c>
      <c r="R339" s="58">
        <v>4353</v>
      </c>
      <c r="S339" s="58">
        <v>4121</v>
      </c>
    </row>
    <row r="340" spans="1:19" ht="51" x14ac:dyDescent="0.2">
      <c r="A340" s="9" t="s">
        <v>13</v>
      </c>
      <c r="B340" s="8">
        <v>1.560737119217751E-2</v>
      </c>
      <c r="C340" s="8">
        <v>-3.6659877800407331E-2</v>
      </c>
      <c r="D340" s="8">
        <v>-1.2684989429175475E-2</v>
      </c>
      <c r="E340" s="81">
        <v>-4.7887872299007206E-2</v>
      </c>
      <c r="F340" s="7">
        <v>4.7025148231445513E-3</v>
      </c>
      <c r="G340" s="6">
        <v>-5.6776556776556776E-2</v>
      </c>
      <c r="H340" s="6">
        <v>-4.2718446601941747E-2</v>
      </c>
      <c r="I340" s="6">
        <v>-2.5467658327698896E-2</v>
      </c>
      <c r="J340" s="44">
        <v>-1.8270120259019425E-2</v>
      </c>
      <c r="K340" s="6">
        <v>-2.8268551236749115E-3</v>
      </c>
      <c r="L340" s="5">
        <f>(L339-K339)/K339</f>
        <v>-3.2128514056224897E-2</v>
      </c>
      <c r="M340" s="5">
        <f t="shared" ref="M340:S340" si="220">(M339-L339)/L339</f>
        <v>2.6116670734683916E-2</v>
      </c>
      <c r="N340" s="47">
        <f t="shared" si="220"/>
        <v>1.9267364414843006E-2</v>
      </c>
      <c r="O340" s="47">
        <f t="shared" si="220"/>
        <v>2.5670945157526253E-3</v>
      </c>
      <c r="P340" s="47">
        <f t="shared" si="220"/>
        <v>1.7690875232774673E-2</v>
      </c>
      <c r="Q340" s="47">
        <f t="shared" si="220"/>
        <v>2.7447392497712718E-3</v>
      </c>
      <c r="R340" s="47">
        <f t="shared" si="220"/>
        <v>-7.0711678832116789E-3</v>
      </c>
      <c r="S340" s="47">
        <f t="shared" si="220"/>
        <v>-5.3296577073282794E-2</v>
      </c>
    </row>
    <row r="341" spans="1:19" ht="17" x14ac:dyDescent="0.2">
      <c r="A341" s="19" t="s">
        <v>14</v>
      </c>
      <c r="B341" s="16">
        <v>5.2212553230883169E-2</v>
      </c>
      <c r="C341" s="16">
        <v>8.3413415337305397E-2</v>
      </c>
      <c r="D341" s="16">
        <v>8.4874440334825774E-2</v>
      </c>
      <c r="E341" s="82">
        <v>8.6280924146391325E-2</v>
      </c>
      <c r="F341" s="31">
        <v>8.7708587708587707E-2</v>
      </c>
      <c r="G341" s="31">
        <v>8.3926645091693633E-2</v>
      </c>
      <c r="H341" s="31">
        <v>8.338967771016452E-2</v>
      </c>
      <c r="I341" s="31">
        <v>8.5337650323774286E-2</v>
      </c>
      <c r="J341" s="45">
        <v>8.881036513545347E-2</v>
      </c>
      <c r="K341" s="31">
        <v>8.953460902433262E-2</v>
      </c>
      <c r="L341" s="26">
        <f>L337/L339</f>
        <v>9.1774469123749078E-2</v>
      </c>
      <c r="M341" s="26">
        <f t="shared" ref="M341:N341" si="221">M337/M339</f>
        <v>9.1579448144624168E-2</v>
      </c>
      <c r="N341" s="48">
        <f t="shared" si="221"/>
        <v>8.9148191365227544E-2</v>
      </c>
      <c r="O341" s="48">
        <f t="shared" ref="O341:P341" si="222">O337/O339</f>
        <v>9.7532588454376165E-2</v>
      </c>
      <c r="P341" s="48">
        <f t="shared" si="222"/>
        <v>0.10064043915827996</v>
      </c>
      <c r="Q341" s="48">
        <f t="shared" ref="Q341:R341" si="223">Q337/Q339</f>
        <v>0.10378649635036497</v>
      </c>
      <c r="R341" s="48">
        <f t="shared" si="223"/>
        <v>0.10337698139214335</v>
      </c>
      <c r="S341" s="48">
        <f t="shared" ref="S341" si="224">S337/S339</f>
        <v>0.11089541373453045</v>
      </c>
    </row>
    <row r="343" spans="1:19" x14ac:dyDescent="0.2">
      <c r="A343" s="22" t="s">
        <v>66</v>
      </c>
      <c r="B343" s="22"/>
      <c r="C343" s="22"/>
      <c r="D343" s="22"/>
      <c r="E343" s="78"/>
      <c r="F343" s="21"/>
      <c r="G343" s="21"/>
      <c r="H343" s="21"/>
      <c r="I343" s="21"/>
      <c r="J343" s="50"/>
      <c r="K343" s="21"/>
    </row>
    <row r="344" spans="1:19" x14ac:dyDescent="0.2">
      <c r="A344" s="21"/>
      <c r="B344" s="21"/>
      <c r="C344" s="21"/>
      <c r="D344" s="21"/>
      <c r="E344" s="79"/>
      <c r="F344" s="21"/>
      <c r="G344" s="21"/>
      <c r="H344" s="21"/>
      <c r="I344" s="21"/>
      <c r="J344" s="50"/>
      <c r="K344" s="21"/>
    </row>
    <row r="345" spans="1:19" ht="17" x14ac:dyDescent="0.2">
      <c r="A345" s="20"/>
      <c r="B345" s="35" t="s">
        <v>0</v>
      </c>
      <c r="C345" s="35" t="s">
        <v>1</v>
      </c>
      <c r="D345" s="35" t="s">
        <v>2</v>
      </c>
      <c r="E345" s="87" t="s">
        <v>3</v>
      </c>
      <c r="F345" s="35" t="s">
        <v>4</v>
      </c>
      <c r="G345" s="35" t="s">
        <v>5</v>
      </c>
      <c r="H345" s="35" t="s">
        <v>6</v>
      </c>
      <c r="I345" s="35" t="s">
        <v>7</v>
      </c>
      <c r="J345" s="87" t="s">
        <v>8</v>
      </c>
      <c r="K345" s="35" t="s">
        <v>9</v>
      </c>
      <c r="L345" s="35" t="s">
        <v>18</v>
      </c>
      <c r="M345" s="35" t="s">
        <v>19</v>
      </c>
      <c r="N345" s="87" t="s">
        <v>20</v>
      </c>
      <c r="O345" s="91" t="s">
        <v>22</v>
      </c>
      <c r="P345" s="35" t="s">
        <v>24</v>
      </c>
      <c r="Q345" s="35" t="s">
        <v>25</v>
      </c>
      <c r="R345" s="35" t="s">
        <v>26</v>
      </c>
      <c r="S345" s="35" t="s">
        <v>27</v>
      </c>
    </row>
    <row r="346" spans="1:19" ht="17" x14ac:dyDescent="0.2">
      <c r="A346" s="19" t="s">
        <v>10</v>
      </c>
      <c r="B346" s="18">
        <v>270</v>
      </c>
      <c r="C346" s="18">
        <v>281</v>
      </c>
      <c r="D346" s="18">
        <v>282</v>
      </c>
      <c r="E346" s="80">
        <v>315</v>
      </c>
      <c r="F346" s="17">
        <v>325</v>
      </c>
      <c r="G346" s="17">
        <v>348</v>
      </c>
      <c r="H346" s="17">
        <v>357</v>
      </c>
      <c r="I346" s="17">
        <v>362</v>
      </c>
      <c r="J346" s="51">
        <v>408</v>
      </c>
      <c r="K346" s="17">
        <v>417</v>
      </c>
      <c r="L346" s="25">
        <v>400</v>
      </c>
      <c r="M346" s="25">
        <v>360</v>
      </c>
      <c r="N346" s="51">
        <v>347</v>
      </c>
      <c r="O346" s="58">
        <v>372</v>
      </c>
      <c r="P346" s="58">
        <v>384</v>
      </c>
      <c r="Q346" s="58">
        <v>395</v>
      </c>
      <c r="R346" s="58">
        <v>362</v>
      </c>
      <c r="S346" s="95">
        <v>366</v>
      </c>
    </row>
    <row r="347" spans="1:19" ht="34" x14ac:dyDescent="0.2">
      <c r="A347" s="9" t="s">
        <v>15</v>
      </c>
      <c r="B347" s="8">
        <v>0.08</v>
      </c>
      <c r="C347" s="8">
        <v>4.0740740740740744E-2</v>
      </c>
      <c r="D347" s="8">
        <v>3.5587188612099642E-3</v>
      </c>
      <c r="E347" s="81">
        <v>0.11702127659574468</v>
      </c>
      <c r="F347" s="7">
        <v>3.1746031746031744E-2</v>
      </c>
      <c r="G347" s="6">
        <v>7.0769230769230765E-2</v>
      </c>
      <c r="H347" s="6">
        <v>2.5862068965517241E-2</v>
      </c>
      <c r="I347" s="6">
        <v>1.4005602240896359E-2</v>
      </c>
      <c r="J347" s="44">
        <v>0.1270718232044199</v>
      </c>
      <c r="K347" s="6">
        <v>2.2058823529411766E-2</v>
      </c>
      <c r="L347" s="5">
        <f>(L346-K346)/K346</f>
        <v>-4.0767386091127102E-2</v>
      </c>
      <c r="M347" s="5">
        <f t="shared" ref="M347:S347" si="225">(M346-L346)/L346</f>
        <v>-0.1</v>
      </c>
      <c r="N347" s="47">
        <f t="shared" si="225"/>
        <v>-3.6111111111111108E-2</v>
      </c>
      <c r="O347" s="47">
        <f t="shared" si="225"/>
        <v>7.2046109510086456E-2</v>
      </c>
      <c r="P347" s="47">
        <f t="shared" si="225"/>
        <v>3.2258064516129031E-2</v>
      </c>
      <c r="Q347" s="47">
        <f t="shared" si="225"/>
        <v>2.8645833333333332E-2</v>
      </c>
      <c r="R347" s="47">
        <f t="shared" si="225"/>
        <v>-8.3544303797468356E-2</v>
      </c>
      <c r="S347" s="47">
        <f t="shared" si="225"/>
        <v>1.1049723756906077E-2</v>
      </c>
    </row>
    <row r="348" spans="1:19" ht="34" x14ac:dyDescent="0.2">
      <c r="A348" s="19" t="s">
        <v>12</v>
      </c>
      <c r="B348" s="18">
        <v>5004</v>
      </c>
      <c r="C348" s="18">
        <v>4820</v>
      </c>
      <c r="D348" s="18">
        <v>4560</v>
      </c>
      <c r="E348" s="80">
        <v>4520</v>
      </c>
      <c r="F348" s="17">
        <v>4323</v>
      </c>
      <c r="G348" s="17">
        <v>4391</v>
      </c>
      <c r="H348" s="17">
        <v>4224</v>
      </c>
      <c r="I348" s="17">
        <v>4199</v>
      </c>
      <c r="J348" s="51">
        <v>3803</v>
      </c>
      <c r="K348" s="17">
        <v>3722</v>
      </c>
      <c r="L348" s="17">
        <v>3764</v>
      </c>
      <c r="M348" s="17">
        <v>3856</v>
      </c>
      <c r="N348" s="46">
        <v>3861</v>
      </c>
      <c r="O348" s="58">
        <v>3930</v>
      </c>
      <c r="P348" s="58">
        <v>3871</v>
      </c>
      <c r="Q348" s="58">
        <v>3858</v>
      </c>
      <c r="R348" s="58">
        <v>3809</v>
      </c>
      <c r="S348" s="58">
        <v>3586</v>
      </c>
    </row>
    <row r="349" spans="1:19" ht="51" x14ac:dyDescent="0.2">
      <c r="A349" s="9" t="s">
        <v>13</v>
      </c>
      <c r="B349" s="8">
        <v>6.4360418342719224E-3</v>
      </c>
      <c r="C349" s="8">
        <v>-3.6770583533173459E-2</v>
      </c>
      <c r="D349" s="8">
        <v>-5.3941908713692949E-2</v>
      </c>
      <c r="E349" s="81">
        <v>-8.771929824561403E-3</v>
      </c>
      <c r="F349" s="7">
        <v>-4.3584070796460178E-2</v>
      </c>
      <c r="G349" s="6">
        <v>1.5729817256534814E-2</v>
      </c>
      <c r="H349" s="6">
        <v>-3.8032338874971532E-2</v>
      </c>
      <c r="I349" s="6">
        <v>-5.918560606060606E-3</v>
      </c>
      <c r="J349" s="44">
        <v>-9.4308168611574178E-2</v>
      </c>
      <c r="K349" s="6">
        <v>-2.1298974493820667E-2</v>
      </c>
      <c r="L349" s="5">
        <f>(L348-K348)/K348</f>
        <v>1.1284255776464266E-2</v>
      </c>
      <c r="M349" s="5">
        <f t="shared" ref="M349:S349" si="226">(M348-L348)/L348</f>
        <v>2.4442082890541977E-2</v>
      </c>
      <c r="N349" s="47">
        <f t="shared" si="226"/>
        <v>1.2966804979253112E-3</v>
      </c>
      <c r="O349" s="47">
        <f t="shared" si="226"/>
        <v>1.7871017871017872E-2</v>
      </c>
      <c r="P349" s="47">
        <f t="shared" si="226"/>
        <v>-1.5012722646310433E-2</v>
      </c>
      <c r="Q349" s="47">
        <f t="shared" si="226"/>
        <v>-3.3583053474554379E-3</v>
      </c>
      <c r="R349" s="47">
        <f t="shared" si="226"/>
        <v>-1.2700881285640227E-2</v>
      </c>
      <c r="S349" s="47">
        <f t="shared" si="226"/>
        <v>-5.8545550013126807E-2</v>
      </c>
    </row>
    <row r="350" spans="1:19" ht="17" x14ac:dyDescent="0.2">
      <c r="A350" s="19" t="s">
        <v>14</v>
      </c>
      <c r="B350" s="16">
        <v>5.3956834532374098E-2</v>
      </c>
      <c r="C350" s="16">
        <v>5.8298755186721993E-2</v>
      </c>
      <c r="D350" s="16">
        <v>6.1842105263157893E-2</v>
      </c>
      <c r="E350" s="82">
        <v>6.9690265486725661E-2</v>
      </c>
      <c r="F350" s="31">
        <v>7.5179273652556097E-2</v>
      </c>
      <c r="G350" s="31">
        <v>7.9253017535868817E-2</v>
      </c>
      <c r="H350" s="31">
        <v>8.4517045454545456E-2</v>
      </c>
      <c r="I350" s="31">
        <v>8.6211002619671351E-2</v>
      </c>
      <c r="J350" s="45">
        <v>0.10728372337628188</v>
      </c>
      <c r="K350" s="31">
        <v>0.11203653949489521</v>
      </c>
      <c r="L350" s="26">
        <f>L346/L348</f>
        <v>0.10626992561105207</v>
      </c>
      <c r="M350" s="26">
        <f t="shared" ref="M350:N350" si="227">M346/M348</f>
        <v>9.3360995850622408E-2</v>
      </c>
      <c r="N350" s="48">
        <f t="shared" si="227"/>
        <v>8.9873089873089868E-2</v>
      </c>
      <c r="O350" s="48">
        <f t="shared" ref="O350:P350" si="228">O346/O348</f>
        <v>9.465648854961832E-2</v>
      </c>
      <c r="P350" s="48">
        <f t="shared" si="228"/>
        <v>9.9199173340222171E-2</v>
      </c>
      <c r="Q350" s="48">
        <f t="shared" ref="Q350:R350" si="229">Q346/Q348</f>
        <v>0.10238465526179368</v>
      </c>
      <c r="R350" s="48">
        <f t="shared" si="229"/>
        <v>9.5038067734313475E-2</v>
      </c>
      <c r="S350" s="48">
        <f t="shared" ref="S350" si="230">S346/S348</f>
        <v>0.10206358059118795</v>
      </c>
    </row>
    <row r="352" spans="1:19" x14ac:dyDescent="0.2">
      <c r="A352" s="22" t="s">
        <v>67</v>
      </c>
      <c r="B352" s="22"/>
      <c r="C352" s="22"/>
      <c r="D352" s="22"/>
      <c r="E352" s="78"/>
      <c r="F352" s="21"/>
      <c r="G352" s="21"/>
      <c r="H352" s="21"/>
      <c r="I352" s="21"/>
      <c r="J352" s="50"/>
      <c r="K352" s="21"/>
    </row>
    <row r="353" spans="1:19" x14ac:dyDescent="0.2">
      <c r="A353" s="21"/>
      <c r="B353" s="21"/>
      <c r="C353" s="21"/>
      <c r="D353" s="21"/>
      <c r="E353" s="79"/>
      <c r="F353" s="21"/>
      <c r="G353" s="21"/>
      <c r="H353" s="21"/>
      <c r="I353" s="21"/>
      <c r="J353" s="50"/>
      <c r="K353" s="21"/>
    </row>
    <row r="354" spans="1:19" ht="17" x14ac:dyDescent="0.2">
      <c r="A354" s="20"/>
      <c r="B354" s="35" t="s">
        <v>0</v>
      </c>
      <c r="C354" s="35" t="s">
        <v>1</v>
      </c>
      <c r="D354" s="35" t="s">
        <v>2</v>
      </c>
      <c r="E354" s="87" t="s">
        <v>3</v>
      </c>
      <c r="F354" s="35" t="s">
        <v>4</v>
      </c>
      <c r="G354" s="35" t="s">
        <v>5</v>
      </c>
      <c r="H354" s="35" t="s">
        <v>6</v>
      </c>
      <c r="I354" s="35" t="s">
        <v>7</v>
      </c>
      <c r="J354" s="87" t="s">
        <v>8</v>
      </c>
      <c r="K354" s="35" t="s">
        <v>9</v>
      </c>
      <c r="L354" s="35" t="s">
        <v>18</v>
      </c>
      <c r="M354" s="35" t="s">
        <v>19</v>
      </c>
      <c r="N354" s="87" t="s">
        <v>20</v>
      </c>
      <c r="O354" s="91" t="s">
        <v>22</v>
      </c>
      <c r="P354" s="35" t="s">
        <v>24</v>
      </c>
      <c r="Q354" s="35" t="s">
        <v>25</v>
      </c>
      <c r="R354" s="35" t="s">
        <v>26</v>
      </c>
      <c r="S354" s="35" t="s">
        <v>27</v>
      </c>
    </row>
    <row r="355" spans="1:19" ht="17" x14ac:dyDescent="0.2">
      <c r="A355" s="19" t="s">
        <v>10</v>
      </c>
      <c r="B355" s="18">
        <v>601</v>
      </c>
      <c r="C355" s="18">
        <v>715</v>
      </c>
      <c r="D355" s="18">
        <v>764</v>
      </c>
      <c r="E355" s="80">
        <v>797</v>
      </c>
      <c r="F355" s="17">
        <v>866</v>
      </c>
      <c r="G355" s="17">
        <v>973</v>
      </c>
      <c r="H355" s="17">
        <v>1015</v>
      </c>
      <c r="I355" s="17">
        <v>1076</v>
      </c>
      <c r="J355" s="51">
        <v>1117</v>
      </c>
      <c r="K355" s="17">
        <v>1157</v>
      </c>
      <c r="L355" s="25">
        <v>1154</v>
      </c>
      <c r="M355" s="25">
        <v>1150</v>
      </c>
      <c r="N355" s="51">
        <v>1211</v>
      </c>
      <c r="O355" s="58">
        <v>1218</v>
      </c>
      <c r="P355" s="58">
        <v>1234</v>
      </c>
      <c r="Q355" s="58">
        <v>1242</v>
      </c>
      <c r="R355" s="58">
        <v>1180</v>
      </c>
      <c r="S355" s="95">
        <v>1244</v>
      </c>
    </row>
    <row r="356" spans="1:19" ht="34" x14ac:dyDescent="0.2">
      <c r="A356" s="9" t="s">
        <v>15</v>
      </c>
      <c r="B356" s="8">
        <v>-1.6366612111292964E-2</v>
      </c>
      <c r="C356" s="8">
        <v>0.18968386023294509</v>
      </c>
      <c r="D356" s="8">
        <v>6.8531468531468534E-2</v>
      </c>
      <c r="E356" s="81">
        <v>4.3193717277486908E-2</v>
      </c>
      <c r="F356" s="7">
        <v>8.6574654956085323E-2</v>
      </c>
      <c r="G356" s="6">
        <v>0.12355658198614319</v>
      </c>
      <c r="H356" s="6">
        <v>4.3165467625899283E-2</v>
      </c>
      <c r="I356" s="6">
        <v>6.0098522167487685E-2</v>
      </c>
      <c r="J356" s="44">
        <v>3.8104089219330853E-2</v>
      </c>
      <c r="K356" s="6">
        <v>3.5810205908683973E-2</v>
      </c>
      <c r="L356" s="5">
        <f t="shared" ref="L356:S356" si="231">(L355-K355)/K355</f>
        <v>-2.5929127052722557E-3</v>
      </c>
      <c r="M356" s="5">
        <f t="shared" si="231"/>
        <v>-3.4662045060658577E-3</v>
      </c>
      <c r="N356" s="47">
        <f t="shared" si="231"/>
        <v>5.3043478260869567E-2</v>
      </c>
      <c r="O356" s="47">
        <f t="shared" si="231"/>
        <v>5.7803468208092483E-3</v>
      </c>
      <c r="P356" s="47">
        <f t="shared" si="231"/>
        <v>1.3136288998357963E-2</v>
      </c>
      <c r="Q356" s="47">
        <f t="shared" si="231"/>
        <v>6.4829821717990272E-3</v>
      </c>
      <c r="R356" s="47">
        <f t="shared" si="231"/>
        <v>-4.9919484702093397E-2</v>
      </c>
      <c r="S356" s="47">
        <f t="shared" si="231"/>
        <v>5.4237288135593219E-2</v>
      </c>
    </row>
    <row r="357" spans="1:19" ht="34" x14ac:dyDescent="0.2">
      <c r="A357" s="19" t="s">
        <v>12</v>
      </c>
      <c r="B357" s="18">
        <v>9970</v>
      </c>
      <c r="C357" s="18">
        <v>9677</v>
      </c>
      <c r="D357" s="18">
        <v>9209</v>
      </c>
      <c r="E357" s="80">
        <v>9350</v>
      </c>
      <c r="F357" s="17">
        <v>9057</v>
      </c>
      <c r="G357" s="17">
        <v>9305</v>
      </c>
      <c r="H357" s="17">
        <v>9960</v>
      </c>
      <c r="I357" s="17">
        <v>9843</v>
      </c>
      <c r="J357" s="51">
        <v>9877</v>
      </c>
      <c r="K357" s="17">
        <v>8668</v>
      </c>
      <c r="L357" s="17">
        <v>8597</v>
      </c>
      <c r="M357" s="17">
        <v>8188</v>
      </c>
      <c r="N357" s="46">
        <v>8302</v>
      </c>
      <c r="O357" s="58">
        <v>8853</v>
      </c>
      <c r="P357" s="58">
        <v>9189</v>
      </c>
      <c r="Q357" s="58">
        <v>9571</v>
      </c>
      <c r="R357" s="58">
        <v>10480</v>
      </c>
      <c r="S357" s="58">
        <v>8031</v>
      </c>
    </row>
    <row r="358" spans="1:19" ht="51" x14ac:dyDescent="0.2">
      <c r="A358" s="9" t="s">
        <v>13</v>
      </c>
      <c r="B358" s="8">
        <v>-1.8314296967309966E-2</v>
      </c>
      <c r="C358" s="8">
        <v>-2.9388164493480442E-2</v>
      </c>
      <c r="D358" s="8">
        <v>-4.8362095690813268E-2</v>
      </c>
      <c r="E358" s="81">
        <v>1.5311108698012813E-2</v>
      </c>
      <c r="F358" s="7">
        <v>-3.1336898395721922E-2</v>
      </c>
      <c r="G358" s="6">
        <v>2.7382135364911117E-2</v>
      </c>
      <c r="H358" s="6">
        <v>7.0392262224610425E-2</v>
      </c>
      <c r="I358" s="6">
        <v>-1.1746987951807229E-2</v>
      </c>
      <c r="J358" s="44">
        <v>3.4542314335060447E-3</v>
      </c>
      <c r="K358" s="6">
        <v>-0.1224055887415207</v>
      </c>
      <c r="L358" s="5">
        <f>(L357-K357)/K357</f>
        <v>-8.1910475311490535E-3</v>
      </c>
      <c r="M358" s="5">
        <f t="shared" ref="M358:S358" si="232">(M357-L357)/L357</f>
        <v>-4.7574735372804468E-2</v>
      </c>
      <c r="N358" s="47">
        <f t="shared" si="232"/>
        <v>1.3922813873961895E-2</v>
      </c>
      <c r="O358" s="47">
        <f t="shared" si="232"/>
        <v>6.63695495061431E-2</v>
      </c>
      <c r="P358" s="47">
        <f t="shared" si="232"/>
        <v>3.7953236191121655E-2</v>
      </c>
      <c r="Q358" s="47">
        <f t="shared" si="232"/>
        <v>4.1571444117967135E-2</v>
      </c>
      <c r="R358" s="47">
        <f t="shared" si="232"/>
        <v>9.4974401838888306E-2</v>
      </c>
      <c r="S358" s="47">
        <f t="shared" si="232"/>
        <v>-0.23368320610687024</v>
      </c>
    </row>
    <row r="359" spans="1:19" ht="17" x14ac:dyDescent="0.2">
      <c r="A359" s="19" t="s">
        <v>14</v>
      </c>
      <c r="B359" s="16">
        <v>6.0280842527582749E-2</v>
      </c>
      <c r="C359" s="16">
        <v>7.3886535083186933E-2</v>
      </c>
      <c r="D359" s="16">
        <v>8.2962319470083618E-2</v>
      </c>
      <c r="E359" s="82">
        <v>8.5240641711229942E-2</v>
      </c>
      <c r="F359" s="31">
        <v>9.5616650104891246E-2</v>
      </c>
      <c r="G359" s="31">
        <v>0.1045674368619022</v>
      </c>
      <c r="H359" s="31">
        <v>0.10190763052208836</v>
      </c>
      <c r="I359" s="31">
        <v>0.10931626536625012</v>
      </c>
      <c r="J359" s="45">
        <v>0.11309101954034625</v>
      </c>
      <c r="K359" s="31">
        <v>0.1334794646977388</v>
      </c>
      <c r="L359" s="26">
        <f>L355/L357</f>
        <v>0.13423287193206931</v>
      </c>
      <c r="M359" s="26">
        <f t="shared" ref="M359:N359" si="233">M355/M357</f>
        <v>0.1404494382022472</v>
      </c>
      <c r="N359" s="48">
        <f t="shared" si="233"/>
        <v>0.14586846543001686</v>
      </c>
      <c r="O359" s="48">
        <f t="shared" ref="O359:P359" si="234">O355/O357</f>
        <v>0.13758048119281599</v>
      </c>
      <c r="P359" s="48">
        <f t="shared" si="234"/>
        <v>0.13429100010882578</v>
      </c>
      <c r="Q359" s="48">
        <f t="shared" ref="Q359:R359" si="235">Q355/Q357</f>
        <v>0.12976700449273848</v>
      </c>
      <c r="R359" s="48">
        <f t="shared" si="235"/>
        <v>0.11259541984732824</v>
      </c>
      <c r="S359" s="48">
        <f t="shared" ref="S359" si="236">S355/S357</f>
        <v>0.15489976341676007</v>
      </c>
    </row>
    <row r="361" spans="1:19" x14ac:dyDescent="0.2">
      <c r="A361" s="22" t="s">
        <v>68</v>
      </c>
      <c r="B361" s="22"/>
      <c r="C361" s="22"/>
      <c r="D361" s="22"/>
      <c r="E361" s="78"/>
      <c r="F361" s="21"/>
      <c r="G361" s="21"/>
      <c r="H361" s="21"/>
      <c r="I361" s="21"/>
      <c r="J361" s="50"/>
      <c r="K361" s="21"/>
    </row>
    <row r="362" spans="1:19" x14ac:dyDescent="0.2">
      <c r="A362" s="21"/>
      <c r="B362" s="21"/>
      <c r="C362" s="21"/>
      <c r="D362" s="21"/>
      <c r="E362" s="79"/>
      <c r="F362" s="21"/>
      <c r="G362" s="21"/>
      <c r="H362" s="21"/>
      <c r="I362" s="21"/>
      <c r="J362" s="50"/>
      <c r="K362" s="21"/>
    </row>
    <row r="363" spans="1:19" ht="17" x14ac:dyDescent="0.2">
      <c r="A363" s="20"/>
      <c r="B363" s="35" t="s">
        <v>0</v>
      </c>
      <c r="C363" s="35" t="s">
        <v>1</v>
      </c>
      <c r="D363" s="35" t="s">
        <v>2</v>
      </c>
      <c r="E363" s="87" t="s">
        <v>3</v>
      </c>
      <c r="F363" s="35" t="s">
        <v>4</v>
      </c>
      <c r="G363" s="35" t="s">
        <v>5</v>
      </c>
      <c r="H363" s="35" t="s">
        <v>6</v>
      </c>
      <c r="I363" s="35" t="s">
        <v>7</v>
      </c>
      <c r="J363" s="87" t="s">
        <v>8</v>
      </c>
      <c r="K363" s="35" t="s">
        <v>9</v>
      </c>
      <c r="L363" s="35" t="s">
        <v>18</v>
      </c>
      <c r="M363" s="35" t="s">
        <v>19</v>
      </c>
      <c r="N363" s="87" t="s">
        <v>20</v>
      </c>
      <c r="O363" s="91" t="s">
        <v>22</v>
      </c>
      <c r="P363" s="35" t="s">
        <v>24</v>
      </c>
      <c r="Q363" s="35" t="s">
        <v>25</v>
      </c>
      <c r="R363" s="35" t="s">
        <v>26</v>
      </c>
      <c r="S363" s="35" t="s">
        <v>27</v>
      </c>
    </row>
    <row r="364" spans="1:19" ht="17" x14ac:dyDescent="0.2">
      <c r="A364" s="19" t="s">
        <v>10</v>
      </c>
      <c r="B364" s="18">
        <v>700</v>
      </c>
      <c r="C364" s="18">
        <v>740</v>
      </c>
      <c r="D364" s="18">
        <v>772</v>
      </c>
      <c r="E364" s="80">
        <v>757</v>
      </c>
      <c r="F364" s="17">
        <v>776</v>
      </c>
      <c r="G364" s="17">
        <v>761</v>
      </c>
      <c r="H364" s="17">
        <v>775</v>
      </c>
      <c r="I364" s="17">
        <v>817</v>
      </c>
      <c r="J364" s="51">
        <v>826</v>
      </c>
      <c r="K364" s="17">
        <v>836</v>
      </c>
      <c r="L364" s="25">
        <v>842</v>
      </c>
      <c r="M364" s="25">
        <v>826</v>
      </c>
      <c r="N364" s="51">
        <v>825</v>
      </c>
      <c r="O364" s="58">
        <v>864</v>
      </c>
      <c r="P364" s="58">
        <v>841</v>
      </c>
      <c r="Q364" s="58">
        <v>893</v>
      </c>
      <c r="R364" s="58">
        <v>855</v>
      </c>
      <c r="S364" s="95">
        <v>848</v>
      </c>
    </row>
    <row r="365" spans="1:19" ht="34" x14ac:dyDescent="0.2">
      <c r="A365" s="9" t="s">
        <v>15</v>
      </c>
      <c r="B365" s="8">
        <v>6.5449010654490103E-2</v>
      </c>
      <c r="C365" s="8">
        <v>5.7142857142857141E-2</v>
      </c>
      <c r="D365" s="8">
        <v>4.3243243243243246E-2</v>
      </c>
      <c r="E365" s="81">
        <v>-1.9430051813471502E-2</v>
      </c>
      <c r="F365" s="7">
        <v>2.5099075297225892E-2</v>
      </c>
      <c r="G365" s="6">
        <v>-1.9329896907216496E-2</v>
      </c>
      <c r="H365" s="6">
        <v>1.8396846254927726E-2</v>
      </c>
      <c r="I365" s="6">
        <v>5.4193548387096772E-2</v>
      </c>
      <c r="J365" s="44">
        <v>1.1015911872705019E-2</v>
      </c>
      <c r="K365" s="6">
        <v>1.2106537530266344E-2</v>
      </c>
      <c r="L365" s="5">
        <f>(L364-K364)/K364</f>
        <v>7.1770334928229667E-3</v>
      </c>
      <c r="M365" s="5">
        <f t="shared" ref="M365:S365" si="237">(M364-L364)/L364</f>
        <v>-1.9002375296912115E-2</v>
      </c>
      <c r="N365" s="47">
        <f t="shared" si="237"/>
        <v>-1.2106537530266344E-3</v>
      </c>
      <c r="O365" s="47">
        <f t="shared" si="237"/>
        <v>4.7272727272727272E-2</v>
      </c>
      <c r="P365" s="47">
        <f t="shared" si="237"/>
        <v>-2.6620370370370371E-2</v>
      </c>
      <c r="Q365" s="47">
        <f t="shared" si="237"/>
        <v>6.1831153388822828E-2</v>
      </c>
      <c r="R365" s="47">
        <f t="shared" si="237"/>
        <v>-4.2553191489361701E-2</v>
      </c>
      <c r="S365" s="47">
        <f t="shared" si="237"/>
        <v>-8.1871345029239772E-3</v>
      </c>
    </row>
    <row r="366" spans="1:19" ht="34" x14ac:dyDescent="0.2">
      <c r="A366" s="19" t="s">
        <v>12</v>
      </c>
      <c r="B366" s="18">
        <v>6438</v>
      </c>
      <c r="C366" s="18">
        <v>6350</v>
      </c>
      <c r="D366" s="18">
        <v>6219</v>
      </c>
      <c r="E366" s="80">
        <v>5942</v>
      </c>
      <c r="F366" s="17">
        <v>5731</v>
      </c>
      <c r="G366" s="17">
        <v>5649</v>
      </c>
      <c r="H366" s="17">
        <v>5441</v>
      </c>
      <c r="I366" s="17">
        <v>5296</v>
      </c>
      <c r="J366" s="51">
        <v>5228</v>
      </c>
      <c r="K366" s="17">
        <v>5205</v>
      </c>
      <c r="L366" s="17">
        <v>5188</v>
      </c>
      <c r="M366" s="17">
        <v>5257</v>
      </c>
      <c r="N366" s="46">
        <v>5324</v>
      </c>
      <c r="O366" s="58">
        <v>5331</v>
      </c>
      <c r="P366" s="58">
        <v>5428</v>
      </c>
      <c r="Q366" s="58">
        <v>5487</v>
      </c>
      <c r="R366" s="58">
        <v>5394</v>
      </c>
      <c r="S366" s="58">
        <v>5272</v>
      </c>
    </row>
    <row r="367" spans="1:19" ht="51" x14ac:dyDescent="0.2">
      <c r="A367" s="9" t="s">
        <v>13</v>
      </c>
      <c r="B367" s="8">
        <v>-2.8079710144927536E-2</v>
      </c>
      <c r="C367" s="8">
        <v>-1.3668841255048152E-2</v>
      </c>
      <c r="D367" s="8">
        <v>-2.0629921259842518E-2</v>
      </c>
      <c r="E367" s="81">
        <v>-4.4540922977970736E-2</v>
      </c>
      <c r="F367" s="7">
        <v>-3.5509929316728375E-2</v>
      </c>
      <c r="G367" s="6">
        <v>-1.4308148665154423E-2</v>
      </c>
      <c r="H367" s="6">
        <v>-3.6820676225880686E-2</v>
      </c>
      <c r="I367" s="6">
        <v>-2.6649512957176991E-2</v>
      </c>
      <c r="J367" s="44">
        <v>-1.283987915407855E-2</v>
      </c>
      <c r="K367" s="6">
        <v>-4.399387911247131E-3</v>
      </c>
      <c r="L367" s="5">
        <f>(L366-K366)/K366</f>
        <v>-3.2660902977905862E-3</v>
      </c>
      <c r="M367" s="5">
        <f t="shared" ref="M367:S367" si="238">(M366-L366)/L366</f>
        <v>1.3299922898997688E-2</v>
      </c>
      <c r="N367" s="47">
        <f t="shared" si="238"/>
        <v>1.2744911546509415E-2</v>
      </c>
      <c r="O367" s="47">
        <f t="shared" si="238"/>
        <v>1.3148009015777611E-3</v>
      </c>
      <c r="P367" s="47">
        <f t="shared" si="238"/>
        <v>1.8195460513974863E-2</v>
      </c>
      <c r="Q367" s="47">
        <f t="shared" si="238"/>
        <v>1.0869565217391304E-2</v>
      </c>
      <c r="R367" s="47">
        <f t="shared" si="238"/>
        <v>-1.6949152542372881E-2</v>
      </c>
      <c r="S367" s="47">
        <f t="shared" si="238"/>
        <v>-2.2617723396366331E-2</v>
      </c>
    </row>
    <row r="368" spans="1:19" ht="17" x14ac:dyDescent="0.2">
      <c r="A368" s="19" t="s">
        <v>14</v>
      </c>
      <c r="B368" s="16">
        <v>0.10872941907424666</v>
      </c>
      <c r="C368" s="16">
        <v>0.11653543307086614</v>
      </c>
      <c r="D368" s="16">
        <v>0.12413571313716032</v>
      </c>
      <c r="E368" s="82">
        <v>0.12739818243015819</v>
      </c>
      <c r="F368" s="31">
        <v>0.1354039434653638</v>
      </c>
      <c r="G368" s="31">
        <v>0.13471410869180386</v>
      </c>
      <c r="H368" s="31">
        <v>0.14243705201249771</v>
      </c>
      <c r="I368" s="31">
        <v>0.15426737160120846</v>
      </c>
      <c r="J368" s="45">
        <v>0.15799540933435349</v>
      </c>
      <c r="K368" s="31">
        <v>0.1606147934678194</v>
      </c>
      <c r="L368" s="26">
        <f>L364/L366</f>
        <v>0.1622976098689283</v>
      </c>
      <c r="M368" s="26">
        <f t="shared" ref="M368:N368" si="239">M364/M366</f>
        <v>0.15712383488681758</v>
      </c>
      <c r="N368" s="48">
        <f t="shared" si="239"/>
        <v>0.15495867768595042</v>
      </c>
      <c r="O368" s="48">
        <f t="shared" ref="O368:P368" si="240">O364/O366</f>
        <v>0.16207090602138435</v>
      </c>
      <c r="P368" s="48">
        <f t="shared" si="240"/>
        <v>0.15493736182756079</v>
      </c>
      <c r="Q368" s="48">
        <f t="shared" ref="Q368:R368" si="241">Q364/Q366</f>
        <v>0.16274831419719338</v>
      </c>
      <c r="R368" s="48">
        <f t="shared" si="241"/>
        <v>0.15850945494994439</v>
      </c>
      <c r="S368" s="48">
        <f t="shared" ref="S368" si="242">S364/S366</f>
        <v>0.16084977238239756</v>
      </c>
    </row>
    <row r="370" spans="1:19" x14ac:dyDescent="0.2">
      <c r="A370" s="22" t="s">
        <v>69</v>
      </c>
      <c r="B370" s="22"/>
      <c r="C370" s="22"/>
      <c r="D370" s="22"/>
      <c r="E370" s="78"/>
      <c r="F370" s="21"/>
      <c r="G370" s="21"/>
      <c r="H370" s="21"/>
      <c r="I370" s="21"/>
      <c r="J370" s="50"/>
      <c r="K370" s="21"/>
    </row>
    <row r="371" spans="1:19" x14ac:dyDescent="0.2">
      <c r="A371" s="21"/>
      <c r="B371" s="21"/>
      <c r="C371" s="21"/>
      <c r="D371" s="21"/>
      <c r="E371" s="79"/>
      <c r="F371" s="21"/>
      <c r="G371" s="21"/>
      <c r="H371" s="21"/>
      <c r="I371" s="21"/>
      <c r="J371" s="50"/>
      <c r="K371" s="21"/>
    </row>
    <row r="372" spans="1:19" ht="17" x14ac:dyDescent="0.2">
      <c r="A372" s="20"/>
      <c r="B372" s="35" t="s">
        <v>0</v>
      </c>
      <c r="C372" s="35" t="s">
        <v>1</v>
      </c>
      <c r="D372" s="35" t="s">
        <v>2</v>
      </c>
      <c r="E372" s="87" t="s">
        <v>3</v>
      </c>
      <c r="F372" s="35" t="s">
        <v>4</v>
      </c>
      <c r="G372" s="35" t="s">
        <v>5</v>
      </c>
      <c r="H372" s="35" t="s">
        <v>6</v>
      </c>
      <c r="I372" s="35" t="s">
        <v>7</v>
      </c>
      <c r="J372" s="87" t="s">
        <v>8</v>
      </c>
      <c r="K372" s="35" t="s">
        <v>9</v>
      </c>
      <c r="L372" s="35" t="s">
        <v>18</v>
      </c>
      <c r="M372" s="35" t="s">
        <v>19</v>
      </c>
      <c r="N372" s="87" t="s">
        <v>20</v>
      </c>
      <c r="O372" s="91" t="s">
        <v>22</v>
      </c>
      <c r="P372" s="35" t="s">
        <v>24</v>
      </c>
      <c r="Q372" s="35" t="s">
        <v>25</v>
      </c>
      <c r="R372" s="35" t="s">
        <v>26</v>
      </c>
      <c r="S372" s="35" t="s">
        <v>27</v>
      </c>
    </row>
    <row r="373" spans="1:19" ht="17" x14ac:dyDescent="0.2">
      <c r="A373" s="19" t="s">
        <v>10</v>
      </c>
      <c r="B373" s="18">
        <v>802</v>
      </c>
      <c r="C373" s="18">
        <v>846</v>
      </c>
      <c r="D373" s="18">
        <v>776</v>
      </c>
      <c r="E373" s="80">
        <v>929</v>
      </c>
      <c r="F373" s="17">
        <v>951</v>
      </c>
      <c r="G373" s="17">
        <v>993</v>
      </c>
      <c r="H373" s="17">
        <v>1031</v>
      </c>
      <c r="I373" s="17">
        <v>1056</v>
      </c>
      <c r="J373" s="51">
        <v>1093</v>
      </c>
      <c r="K373" s="17">
        <v>1132</v>
      </c>
      <c r="L373" s="25">
        <v>1172</v>
      </c>
      <c r="M373" s="25">
        <v>1207</v>
      </c>
      <c r="N373" s="51">
        <v>1212</v>
      </c>
      <c r="O373" s="58">
        <v>1220</v>
      </c>
      <c r="P373" s="58">
        <v>1238</v>
      </c>
      <c r="Q373" s="58">
        <v>1240</v>
      </c>
      <c r="R373" s="58">
        <v>1206</v>
      </c>
      <c r="S373" s="95">
        <v>1227</v>
      </c>
    </row>
    <row r="374" spans="1:19" ht="34" x14ac:dyDescent="0.2">
      <c r="A374" s="9" t="s">
        <v>15</v>
      </c>
      <c r="B374" s="8">
        <v>3.7546933667083854E-3</v>
      </c>
      <c r="C374" s="8">
        <v>5.4862842892768077E-2</v>
      </c>
      <c r="D374" s="8">
        <v>-8.2742316784869971E-2</v>
      </c>
      <c r="E374" s="81">
        <v>0.19716494845360824</v>
      </c>
      <c r="F374" s="7">
        <v>2.3681377825618945E-2</v>
      </c>
      <c r="G374" s="6">
        <v>4.4164037854889593E-2</v>
      </c>
      <c r="H374" s="6">
        <v>3.8267875125881166E-2</v>
      </c>
      <c r="I374" s="6">
        <v>2.4248302618816681E-2</v>
      </c>
      <c r="J374" s="44">
        <v>3.5037878787878785E-2</v>
      </c>
      <c r="K374" s="6">
        <v>3.5681610247026534E-2</v>
      </c>
      <c r="L374" s="5">
        <f>(L373-K373)/K373</f>
        <v>3.5335689045936397E-2</v>
      </c>
      <c r="M374" s="5">
        <f t="shared" ref="M374:S374" si="243">(M373-L373)/L373</f>
        <v>2.9863481228668942E-2</v>
      </c>
      <c r="N374" s="47">
        <f t="shared" si="243"/>
        <v>4.1425020712510356E-3</v>
      </c>
      <c r="O374" s="47">
        <f t="shared" si="243"/>
        <v>6.6006600660066007E-3</v>
      </c>
      <c r="P374" s="47">
        <f t="shared" si="243"/>
        <v>1.4754098360655738E-2</v>
      </c>
      <c r="Q374" s="47">
        <f t="shared" si="243"/>
        <v>1.6155088852988692E-3</v>
      </c>
      <c r="R374" s="47">
        <f t="shared" si="243"/>
        <v>-2.7419354838709678E-2</v>
      </c>
      <c r="S374" s="47">
        <f t="shared" si="243"/>
        <v>1.7412935323383085E-2</v>
      </c>
    </row>
    <row r="375" spans="1:19" ht="34" x14ac:dyDescent="0.2">
      <c r="A375" s="19" t="s">
        <v>12</v>
      </c>
      <c r="B375" s="18">
        <v>15823</v>
      </c>
      <c r="C375" s="18">
        <v>15509</v>
      </c>
      <c r="D375" s="18">
        <v>15069</v>
      </c>
      <c r="E375" s="80">
        <v>15218</v>
      </c>
      <c r="F375" s="17">
        <v>14956</v>
      </c>
      <c r="G375" s="17">
        <v>15087</v>
      </c>
      <c r="H375" s="17">
        <v>15121</v>
      </c>
      <c r="I375" s="17">
        <v>15004</v>
      </c>
      <c r="J375" s="51">
        <v>14792</v>
      </c>
      <c r="K375" s="17">
        <v>14459</v>
      </c>
      <c r="L375" s="17">
        <v>14504</v>
      </c>
      <c r="M375" s="17">
        <v>14408</v>
      </c>
      <c r="N375" s="46">
        <v>14410</v>
      </c>
      <c r="O375" s="58">
        <v>14665</v>
      </c>
      <c r="P375" s="58">
        <v>15027</v>
      </c>
      <c r="Q375" s="58">
        <v>15338</v>
      </c>
      <c r="R375" s="58">
        <v>15152</v>
      </c>
      <c r="S375" s="58">
        <v>14871</v>
      </c>
    </row>
    <row r="376" spans="1:19" ht="51" x14ac:dyDescent="0.2">
      <c r="A376" s="9" t="s">
        <v>13</v>
      </c>
      <c r="B376" s="8">
        <v>-1.3036427145708582E-2</v>
      </c>
      <c r="C376" s="8">
        <v>-1.9844530114390444E-2</v>
      </c>
      <c r="D376" s="8">
        <v>-2.8370623508930298E-2</v>
      </c>
      <c r="E376" s="81">
        <v>9.8878492268896414E-3</v>
      </c>
      <c r="F376" s="7">
        <v>-1.7216454198974898E-2</v>
      </c>
      <c r="G376" s="6">
        <v>8.7590264776678251E-3</v>
      </c>
      <c r="H376" s="6">
        <v>2.2535958109630807E-3</v>
      </c>
      <c r="I376" s="6">
        <v>-7.7375834931552147E-3</v>
      </c>
      <c r="J376" s="44">
        <v>-1.4129565449213543E-2</v>
      </c>
      <c r="K376" s="6">
        <v>-2.2512168739859385E-2</v>
      </c>
      <c r="L376" s="5">
        <f>(L375-K375)/K375</f>
        <v>3.1122484265855175E-3</v>
      </c>
      <c r="M376" s="5">
        <f t="shared" ref="M376:P376" si="244">(M375-L375)/L375</f>
        <v>-6.6188637617209042E-3</v>
      </c>
      <c r="N376" s="47">
        <f t="shared" si="244"/>
        <v>1.3881177123820101E-4</v>
      </c>
      <c r="O376" s="47">
        <f t="shared" si="244"/>
        <v>1.7696044413601664E-2</v>
      </c>
      <c r="P376" s="47">
        <f t="shared" si="244"/>
        <v>2.4684623252642347E-2</v>
      </c>
      <c r="Q376" s="47">
        <f>(Q375-P375)/P375</f>
        <v>2.0696080388633794E-2</v>
      </c>
      <c r="R376" s="47">
        <f>(R375-Q375)/Q375</f>
        <v>-1.2126744034424305E-2</v>
      </c>
      <c r="S376" s="47">
        <f>(S375-R375)/R375</f>
        <v>-1.8545406546990495E-2</v>
      </c>
    </row>
    <row r="377" spans="1:19" ht="17" x14ac:dyDescent="0.2">
      <c r="A377" s="19" t="s">
        <v>14</v>
      </c>
      <c r="B377" s="16">
        <v>5.0685710674334826E-2</v>
      </c>
      <c r="C377" s="16">
        <v>5.4548971564897804E-2</v>
      </c>
      <c r="D377" s="16">
        <v>5.1496449664874912E-2</v>
      </c>
      <c r="E377" s="82">
        <v>6.1046129583388092E-2</v>
      </c>
      <c r="F377" s="31">
        <v>6.3586520460016047E-2</v>
      </c>
      <c r="G377" s="31">
        <v>6.5818254126068801E-2</v>
      </c>
      <c r="H377" s="31">
        <v>6.8183321208914752E-2</v>
      </c>
      <c r="I377" s="31">
        <v>7.0381231671554259E-2</v>
      </c>
      <c r="J377" s="45">
        <v>7.3891292590589505E-2</v>
      </c>
      <c r="K377" s="31">
        <v>7.829033819766236E-2</v>
      </c>
      <c r="L377" s="26">
        <f>L373/L375</f>
        <v>8.080529509100938E-2</v>
      </c>
      <c r="M377" s="26">
        <f t="shared" ref="M377:N377" si="245">M373/M375</f>
        <v>8.3772903942254298E-2</v>
      </c>
      <c r="N377" s="48">
        <f t="shared" si="245"/>
        <v>8.4108258154059687E-2</v>
      </c>
      <c r="O377" s="48">
        <f t="shared" ref="O377:P377" si="246">O373/O375</f>
        <v>8.3191271735424482E-2</v>
      </c>
      <c r="P377" s="48">
        <f t="shared" si="246"/>
        <v>8.2385040260863782E-2</v>
      </c>
      <c r="Q377" s="48">
        <f t="shared" ref="Q377:R377" si="247">Q373/Q375</f>
        <v>8.0844960229495375E-2</v>
      </c>
      <c r="R377" s="48">
        <f t="shared" si="247"/>
        <v>7.9593453009503698E-2</v>
      </c>
      <c r="S377" s="48">
        <f t="shared" ref="S377" si="248">S373/S375</f>
        <v>8.2509582408714949E-2</v>
      </c>
    </row>
    <row r="379" spans="1:19" x14ac:dyDescent="0.2">
      <c r="A379" s="22" t="s">
        <v>70</v>
      </c>
      <c r="B379" s="22"/>
      <c r="C379" s="22"/>
      <c r="D379" s="22"/>
      <c r="E379" s="78"/>
      <c r="F379" s="21"/>
      <c r="G379" s="21"/>
      <c r="H379" s="21"/>
      <c r="I379" s="21"/>
      <c r="J379" s="50"/>
      <c r="K379" s="21"/>
    </row>
    <row r="380" spans="1:19" x14ac:dyDescent="0.2">
      <c r="A380" s="21"/>
      <c r="B380" s="21"/>
      <c r="C380" s="21"/>
      <c r="D380" s="21"/>
      <c r="E380" s="79"/>
      <c r="F380" s="21"/>
      <c r="G380" s="21"/>
      <c r="H380" s="21"/>
      <c r="I380" s="21"/>
      <c r="J380" s="50"/>
      <c r="K380" s="21"/>
    </row>
    <row r="381" spans="1:19" ht="17" x14ac:dyDescent="0.2">
      <c r="A381" s="20"/>
      <c r="B381" s="35" t="s">
        <v>0</v>
      </c>
      <c r="C381" s="35" t="s">
        <v>1</v>
      </c>
      <c r="D381" s="35" t="s">
        <v>2</v>
      </c>
      <c r="E381" s="87" t="s">
        <v>3</v>
      </c>
      <c r="F381" s="35" t="s">
        <v>4</v>
      </c>
      <c r="G381" s="35" t="s">
        <v>5</v>
      </c>
      <c r="H381" s="35" t="s">
        <v>6</v>
      </c>
      <c r="I381" s="35" t="s">
        <v>7</v>
      </c>
      <c r="J381" s="87" t="s">
        <v>8</v>
      </c>
      <c r="K381" s="35" t="s">
        <v>9</v>
      </c>
      <c r="L381" s="35" t="s">
        <v>18</v>
      </c>
      <c r="M381" s="35" t="s">
        <v>19</v>
      </c>
      <c r="N381" s="87" t="s">
        <v>20</v>
      </c>
      <c r="O381" s="91" t="s">
        <v>22</v>
      </c>
      <c r="P381" s="35" t="s">
        <v>24</v>
      </c>
      <c r="Q381" s="35" t="s">
        <v>25</v>
      </c>
      <c r="R381" s="35" t="s">
        <v>26</v>
      </c>
      <c r="S381" s="35" t="s">
        <v>27</v>
      </c>
    </row>
    <row r="382" spans="1:19" ht="17" x14ac:dyDescent="0.2">
      <c r="A382" s="19" t="s">
        <v>10</v>
      </c>
      <c r="B382" s="18">
        <v>424</v>
      </c>
      <c r="C382" s="18">
        <v>445</v>
      </c>
      <c r="D382" s="18">
        <v>443</v>
      </c>
      <c r="E382" s="80">
        <v>456</v>
      </c>
      <c r="F382" s="17">
        <v>437</v>
      </c>
      <c r="G382" s="17">
        <v>426</v>
      </c>
      <c r="H382" s="17">
        <v>457</v>
      </c>
      <c r="I382" s="17">
        <v>478</v>
      </c>
      <c r="J382" s="51">
        <v>468</v>
      </c>
      <c r="K382" s="17">
        <v>473</v>
      </c>
      <c r="L382" s="25">
        <v>468</v>
      </c>
      <c r="M382" s="25">
        <v>486</v>
      </c>
      <c r="N382" s="51">
        <v>496</v>
      </c>
      <c r="O382" s="58">
        <v>496</v>
      </c>
      <c r="P382" s="58">
        <v>524</v>
      </c>
      <c r="Q382" s="58">
        <v>535</v>
      </c>
      <c r="R382" s="58">
        <v>528</v>
      </c>
      <c r="S382" s="95">
        <v>540</v>
      </c>
    </row>
    <row r="383" spans="1:19" ht="34" x14ac:dyDescent="0.2">
      <c r="A383" s="9" t="s">
        <v>15</v>
      </c>
      <c r="B383" s="8">
        <v>-2.0785219399538105E-2</v>
      </c>
      <c r="C383" s="8">
        <v>4.9528301886792456E-2</v>
      </c>
      <c r="D383" s="8">
        <v>-4.4943820224719105E-3</v>
      </c>
      <c r="E383" s="81">
        <v>2.9345372460496615E-2</v>
      </c>
      <c r="F383" s="7">
        <v>-4.1666666666666664E-2</v>
      </c>
      <c r="G383" s="6">
        <v>-2.5171624713958809E-2</v>
      </c>
      <c r="H383" s="6">
        <v>7.2769953051643188E-2</v>
      </c>
      <c r="I383" s="6">
        <v>4.5951859956236324E-2</v>
      </c>
      <c r="J383" s="44">
        <v>-2.0920502092050208E-2</v>
      </c>
      <c r="K383" s="6">
        <v>1.0683760683760684E-2</v>
      </c>
      <c r="L383" s="5">
        <f>(L382-K382)/K382</f>
        <v>-1.0570824524312896E-2</v>
      </c>
      <c r="M383" s="5">
        <f t="shared" ref="M383:S383" si="249">(M382-L382)/L382</f>
        <v>3.8461538461538464E-2</v>
      </c>
      <c r="N383" s="47">
        <f t="shared" si="249"/>
        <v>2.0576131687242798E-2</v>
      </c>
      <c r="O383" s="47">
        <f t="shared" si="249"/>
        <v>0</v>
      </c>
      <c r="P383" s="47">
        <f t="shared" si="249"/>
        <v>5.6451612903225805E-2</v>
      </c>
      <c r="Q383" s="47">
        <f t="shared" si="249"/>
        <v>2.0992366412213741E-2</v>
      </c>
      <c r="R383" s="47">
        <f t="shared" si="249"/>
        <v>-1.3084112149532711E-2</v>
      </c>
      <c r="S383" s="47">
        <f t="shared" si="249"/>
        <v>2.2727272727272728E-2</v>
      </c>
    </row>
    <row r="384" spans="1:19" ht="34" x14ac:dyDescent="0.2">
      <c r="A384" s="19" t="s">
        <v>12</v>
      </c>
      <c r="B384" s="18">
        <v>7378</v>
      </c>
      <c r="C384" s="18">
        <v>7328</v>
      </c>
      <c r="D384" s="18">
        <v>7262</v>
      </c>
      <c r="E384" s="80">
        <v>6774</v>
      </c>
      <c r="F384" s="17">
        <v>6722</v>
      </c>
      <c r="G384" s="17">
        <v>6548</v>
      </c>
      <c r="H384" s="17">
        <v>6413</v>
      </c>
      <c r="I384" s="17">
        <v>6227</v>
      </c>
      <c r="J384" s="51">
        <v>6031</v>
      </c>
      <c r="K384" s="17">
        <v>5990</v>
      </c>
      <c r="L384" s="17">
        <v>5978</v>
      </c>
      <c r="M384" s="17">
        <v>6027</v>
      </c>
      <c r="N384" s="46">
        <v>6072</v>
      </c>
      <c r="O384" s="58">
        <v>6300</v>
      </c>
      <c r="P384" s="58">
        <v>6283</v>
      </c>
      <c r="Q384" s="58">
        <v>6394</v>
      </c>
      <c r="R384" s="58">
        <v>6382</v>
      </c>
      <c r="S384" s="58">
        <v>6263</v>
      </c>
    </row>
    <row r="385" spans="1:19" ht="51" x14ac:dyDescent="0.2">
      <c r="A385" s="9" t="s">
        <v>13</v>
      </c>
      <c r="B385" s="8">
        <v>-3.5807631991636175E-2</v>
      </c>
      <c r="C385" s="8">
        <v>-6.776904310111141E-3</v>
      </c>
      <c r="D385" s="8">
        <v>-9.0065502183406115E-3</v>
      </c>
      <c r="E385" s="81">
        <v>-6.7199118700082619E-2</v>
      </c>
      <c r="F385" s="7">
        <v>-7.6764098021848241E-3</v>
      </c>
      <c r="G385" s="6">
        <v>-2.5885153228205893E-2</v>
      </c>
      <c r="H385" s="6">
        <v>-2.0616982284667074E-2</v>
      </c>
      <c r="I385" s="6">
        <v>-2.9003586464992983E-2</v>
      </c>
      <c r="J385" s="44">
        <v>-3.1475831058294525E-2</v>
      </c>
      <c r="K385" s="6">
        <v>-6.7982092521969824E-3</v>
      </c>
      <c r="L385" s="5">
        <f>(L384-K384)/K384</f>
        <v>-2.0033388981636059E-3</v>
      </c>
      <c r="M385" s="5">
        <f t="shared" ref="M385:S385" si="250">(M384-L384)/L384</f>
        <v>8.1967213114754103E-3</v>
      </c>
      <c r="N385" s="47">
        <f t="shared" si="250"/>
        <v>7.466401194624191E-3</v>
      </c>
      <c r="O385" s="47">
        <f t="shared" si="250"/>
        <v>3.7549407114624504E-2</v>
      </c>
      <c r="P385" s="47">
        <f t="shared" si="250"/>
        <v>-2.6984126984126986E-3</v>
      </c>
      <c r="Q385" s="47">
        <f t="shared" si="250"/>
        <v>1.7666719719879039E-2</v>
      </c>
      <c r="R385" s="47">
        <f t="shared" si="250"/>
        <v>-1.876759461995621E-3</v>
      </c>
      <c r="S385" s="47">
        <f t="shared" si="250"/>
        <v>-1.8646192416170479E-2</v>
      </c>
    </row>
    <row r="386" spans="1:19" ht="17" x14ac:dyDescent="0.2">
      <c r="A386" s="19" t="s">
        <v>14</v>
      </c>
      <c r="B386" s="16">
        <v>5.7468148549742477E-2</v>
      </c>
      <c r="C386" s="16">
        <v>6.0725982532751091E-2</v>
      </c>
      <c r="D386" s="16">
        <v>6.1002478656017628E-2</v>
      </c>
      <c r="E386" s="82">
        <v>6.7316209034543842E-2</v>
      </c>
      <c r="F386" s="31">
        <v>6.5010413567390651E-2</v>
      </c>
      <c r="G386" s="31">
        <v>6.5058032987171652E-2</v>
      </c>
      <c r="H386" s="31">
        <v>7.1261500077966625E-2</v>
      </c>
      <c r="I386" s="31">
        <v>7.6762485948289702E-2</v>
      </c>
      <c r="J386" s="45">
        <v>7.7599071464102137E-2</v>
      </c>
      <c r="K386" s="31">
        <v>7.8964941569282132E-2</v>
      </c>
      <c r="L386" s="26">
        <f>L382/L384</f>
        <v>7.8287052525928408E-2</v>
      </c>
      <c r="M386" s="26">
        <f t="shared" ref="M386:N386" si="251">M382/M384</f>
        <v>8.0637132901941258E-2</v>
      </c>
      <c r="N386" s="48">
        <f t="shared" si="251"/>
        <v>8.1686429512516465E-2</v>
      </c>
      <c r="O386" s="48">
        <f t="shared" ref="O386:P386" si="252">O382/O384</f>
        <v>7.8730158730158734E-2</v>
      </c>
      <c r="P386" s="48">
        <f t="shared" si="252"/>
        <v>8.3399649848798343E-2</v>
      </c>
      <c r="Q386" s="48">
        <f t="shared" ref="Q386:R386" si="253">Q382/Q384</f>
        <v>8.3672192680638094E-2</v>
      </c>
      <c r="R386" s="48">
        <f t="shared" si="253"/>
        <v>8.2732685678470697E-2</v>
      </c>
      <c r="S386" s="48">
        <f t="shared" ref="S386" si="254">S382/S384</f>
        <v>8.6220661025067855E-2</v>
      </c>
    </row>
    <row r="388" spans="1:19" x14ac:dyDescent="0.2">
      <c r="A388" s="22" t="s">
        <v>71</v>
      </c>
      <c r="B388" s="22"/>
      <c r="C388" s="22"/>
      <c r="D388" s="22"/>
      <c r="E388" s="78"/>
      <c r="F388" s="21"/>
      <c r="G388" s="21"/>
      <c r="H388" s="21"/>
      <c r="I388" s="21"/>
      <c r="J388" s="50"/>
      <c r="K388" s="21"/>
    </row>
    <row r="389" spans="1:19" x14ac:dyDescent="0.2">
      <c r="A389" s="21"/>
      <c r="B389" s="21"/>
      <c r="C389" s="21"/>
      <c r="D389" s="21"/>
      <c r="E389" s="79"/>
      <c r="F389" s="21"/>
      <c r="G389" s="21"/>
      <c r="H389" s="21"/>
      <c r="I389" s="21"/>
      <c r="J389" s="50"/>
      <c r="K389" s="21"/>
    </row>
    <row r="390" spans="1:19" ht="17" x14ac:dyDescent="0.2">
      <c r="A390" s="20"/>
      <c r="B390" s="35" t="s">
        <v>0</v>
      </c>
      <c r="C390" s="35" t="s">
        <v>1</v>
      </c>
      <c r="D390" s="35" t="s">
        <v>2</v>
      </c>
      <c r="E390" s="87" t="s">
        <v>3</v>
      </c>
      <c r="F390" s="35" t="s">
        <v>4</v>
      </c>
      <c r="G390" s="35" t="s">
        <v>5</v>
      </c>
      <c r="H390" s="35" t="s">
        <v>6</v>
      </c>
      <c r="I390" s="35" t="s">
        <v>7</v>
      </c>
      <c r="J390" s="87" t="s">
        <v>8</v>
      </c>
      <c r="K390" s="35" t="s">
        <v>9</v>
      </c>
      <c r="L390" s="35" t="s">
        <v>18</v>
      </c>
      <c r="M390" s="35" t="s">
        <v>19</v>
      </c>
      <c r="N390" s="87" t="s">
        <v>20</v>
      </c>
      <c r="O390" s="91" t="s">
        <v>22</v>
      </c>
      <c r="P390" s="35" t="s">
        <v>24</v>
      </c>
      <c r="Q390" s="35" t="s">
        <v>25</v>
      </c>
      <c r="R390" s="35" t="s">
        <v>26</v>
      </c>
      <c r="S390" s="35" t="s">
        <v>27</v>
      </c>
    </row>
    <row r="391" spans="1:19" ht="17" x14ac:dyDescent="0.2">
      <c r="A391" s="19" t="s">
        <v>10</v>
      </c>
      <c r="B391" s="18">
        <v>523</v>
      </c>
      <c r="C391" s="18">
        <v>554</v>
      </c>
      <c r="D391" s="18">
        <v>531</v>
      </c>
      <c r="E391" s="80">
        <v>626</v>
      </c>
      <c r="F391" s="17">
        <v>672</v>
      </c>
      <c r="G391" s="17">
        <v>735</v>
      </c>
      <c r="H391" s="17">
        <v>765</v>
      </c>
      <c r="I391" s="17">
        <v>814</v>
      </c>
      <c r="J391" s="51">
        <v>883</v>
      </c>
      <c r="K391" s="17">
        <v>928</v>
      </c>
      <c r="L391" s="25">
        <v>966</v>
      </c>
      <c r="M391" s="25">
        <v>1004</v>
      </c>
      <c r="N391" s="51">
        <v>1050</v>
      </c>
      <c r="O391" s="58">
        <v>1032</v>
      </c>
      <c r="P391" s="58">
        <v>1049</v>
      </c>
      <c r="Q391" s="58">
        <v>1027</v>
      </c>
      <c r="R391" s="58">
        <v>1004</v>
      </c>
      <c r="S391" s="95">
        <v>1019</v>
      </c>
    </row>
    <row r="392" spans="1:19" ht="34" x14ac:dyDescent="0.2">
      <c r="A392" s="9" t="s">
        <v>15</v>
      </c>
      <c r="B392" s="8">
        <v>8.057851239669421E-2</v>
      </c>
      <c r="C392" s="8">
        <v>5.9273422562141492E-2</v>
      </c>
      <c r="D392" s="8">
        <v>-4.1516245487364621E-2</v>
      </c>
      <c r="E392" s="81">
        <v>0.17890772128060264</v>
      </c>
      <c r="F392" s="7">
        <v>7.3482428115015971E-2</v>
      </c>
      <c r="G392" s="6">
        <v>9.375E-2</v>
      </c>
      <c r="H392" s="6">
        <v>4.0816326530612242E-2</v>
      </c>
      <c r="I392" s="6">
        <v>6.4052287581699341E-2</v>
      </c>
      <c r="J392" s="44">
        <v>8.476658476658476E-2</v>
      </c>
      <c r="K392" s="6">
        <v>5.0962627406568518E-2</v>
      </c>
      <c r="L392" s="5">
        <f>(L391-K391)/K391</f>
        <v>4.0948275862068964E-2</v>
      </c>
      <c r="M392" s="5">
        <f t="shared" ref="M392:S392" si="255">(M391-L391)/L391</f>
        <v>3.9337474120082816E-2</v>
      </c>
      <c r="N392" s="47">
        <f t="shared" si="255"/>
        <v>4.5816733067729085E-2</v>
      </c>
      <c r="O392" s="47">
        <f t="shared" si="255"/>
        <v>-1.7142857142857144E-2</v>
      </c>
      <c r="P392" s="47">
        <f t="shared" si="255"/>
        <v>1.6472868217054265E-2</v>
      </c>
      <c r="Q392" s="47">
        <f t="shared" si="255"/>
        <v>-2.0972354623450904E-2</v>
      </c>
      <c r="R392" s="47">
        <f t="shared" si="255"/>
        <v>-2.2395326192794548E-2</v>
      </c>
      <c r="S392" s="47">
        <f t="shared" si="255"/>
        <v>1.4940239043824702E-2</v>
      </c>
    </row>
    <row r="393" spans="1:19" ht="34" x14ac:dyDescent="0.2">
      <c r="A393" s="19" t="s">
        <v>12</v>
      </c>
      <c r="B393" s="18">
        <v>10004</v>
      </c>
      <c r="C393" s="18">
        <v>9788</v>
      </c>
      <c r="D393" s="18">
        <v>9439</v>
      </c>
      <c r="E393" s="80">
        <v>9116</v>
      </c>
      <c r="F393" s="17">
        <v>8809</v>
      </c>
      <c r="G393" s="17">
        <v>8649</v>
      </c>
      <c r="H393" s="17">
        <v>8392</v>
      </c>
      <c r="I393" s="17">
        <v>8179</v>
      </c>
      <c r="J393" s="51">
        <v>7906</v>
      </c>
      <c r="K393" s="17">
        <v>7682</v>
      </c>
      <c r="L393" s="17">
        <v>7587</v>
      </c>
      <c r="M393" s="17">
        <v>7606</v>
      </c>
      <c r="N393" s="46">
        <v>7825</v>
      </c>
      <c r="O393" s="58">
        <v>8027</v>
      </c>
      <c r="P393" s="58">
        <v>8279</v>
      </c>
      <c r="Q393" s="58">
        <v>8308</v>
      </c>
      <c r="R393" s="58">
        <v>8126</v>
      </c>
      <c r="S393" s="58">
        <v>7857</v>
      </c>
    </row>
    <row r="394" spans="1:19" ht="51" x14ac:dyDescent="0.2">
      <c r="A394" s="9" t="s">
        <v>13</v>
      </c>
      <c r="B394" s="8">
        <v>-6.6527653659020948E-3</v>
      </c>
      <c r="C394" s="8">
        <v>-2.1591363454618154E-2</v>
      </c>
      <c r="D394" s="8">
        <v>-3.5655905190028606E-2</v>
      </c>
      <c r="E394" s="81">
        <v>-3.4219726665960376E-2</v>
      </c>
      <c r="F394" s="7">
        <v>-3.3677051338306271E-2</v>
      </c>
      <c r="G394" s="6">
        <v>-1.8163242138721763E-2</v>
      </c>
      <c r="H394" s="6">
        <v>-2.9714417851774772E-2</v>
      </c>
      <c r="I394" s="6">
        <v>-2.5381315538608198E-2</v>
      </c>
      <c r="J394" s="44">
        <v>-3.337816358968089E-2</v>
      </c>
      <c r="K394" s="6">
        <v>-2.8332911712623324E-2</v>
      </c>
      <c r="L394" s="5">
        <f>(L393-K393)/K393</f>
        <v>-1.2366571205415256E-2</v>
      </c>
      <c r="M394" s="5">
        <f t="shared" ref="M394:S394" si="256">(M393-L393)/L393</f>
        <v>2.5042836430736785E-3</v>
      </c>
      <c r="N394" s="47">
        <f t="shared" si="256"/>
        <v>2.879305811201683E-2</v>
      </c>
      <c r="O394" s="47">
        <f t="shared" si="256"/>
        <v>2.5814696485623002E-2</v>
      </c>
      <c r="P394" s="47">
        <f t="shared" si="256"/>
        <v>3.1394045097794941E-2</v>
      </c>
      <c r="Q394" s="47">
        <f t="shared" si="256"/>
        <v>3.5028385070660709E-3</v>
      </c>
      <c r="R394" s="47">
        <f t="shared" si="256"/>
        <v>-2.1906596051998073E-2</v>
      </c>
      <c r="S394" s="47">
        <f t="shared" si="256"/>
        <v>-3.3103618016244153E-2</v>
      </c>
    </row>
    <row r="395" spans="1:19" ht="17" x14ac:dyDescent="0.2">
      <c r="A395" s="19" t="s">
        <v>14</v>
      </c>
      <c r="B395" s="16">
        <v>5.2279088364654142E-2</v>
      </c>
      <c r="C395" s="16">
        <v>5.6599918267266042E-2</v>
      </c>
      <c r="D395" s="16">
        <v>5.6255959317724334E-2</v>
      </c>
      <c r="E395" s="82">
        <v>6.8670469504168496E-2</v>
      </c>
      <c r="F395" s="31">
        <v>7.6285616982631393E-2</v>
      </c>
      <c r="G395" s="31">
        <v>8.4980922650017346E-2</v>
      </c>
      <c r="H395" s="31">
        <v>9.1158245948522398E-2</v>
      </c>
      <c r="I395" s="31">
        <v>9.9523169091575991E-2</v>
      </c>
      <c r="J395" s="45">
        <v>0.11168732608145712</v>
      </c>
      <c r="K395" s="31">
        <v>0.12080187451184587</v>
      </c>
      <c r="L395" s="26">
        <f>L391/L393</f>
        <v>0.12732305258995649</v>
      </c>
      <c r="M395" s="26">
        <f t="shared" ref="M395:N395" si="257">M391/M393</f>
        <v>0.13200105180120958</v>
      </c>
      <c r="N395" s="48">
        <f t="shared" si="257"/>
        <v>0.13418530351437699</v>
      </c>
      <c r="O395" s="48">
        <f t="shared" ref="O395:P395" si="258">O391/O393</f>
        <v>0.12856608944811262</v>
      </c>
      <c r="P395" s="48">
        <f t="shared" si="258"/>
        <v>0.12670612392801062</v>
      </c>
      <c r="Q395" s="48">
        <f t="shared" ref="Q395:R395" si="259">Q391/Q393</f>
        <v>0.12361579200770342</v>
      </c>
      <c r="R395" s="48">
        <f t="shared" si="259"/>
        <v>0.1235540241201083</v>
      </c>
      <c r="S395" s="48">
        <f t="shared" ref="S395" si="260">S391/S393</f>
        <v>0.12969326715031182</v>
      </c>
    </row>
    <row r="397" spans="1:19" x14ac:dyDescent="0.2">
      <c r="A397" s="22" t="s">
        <v>72</v>
      </c>
      <c r="B397" s="22"/>
      <c r="C397" s="22"/>
      <c r="D397" s="22"/>
      <c r="E397" s="78"/>
      <c r="F397" s="21"/>
      <c r="G397" s="21"/>
      <c r="H397" s="21"/>
      <c r="I397" s="21"/>
      <c r="J397" s="50"/>
      <c r="K397" s="21"/>
    </row>
    <row r="398" spans="1:19" x14ac:dyDescent="0.2">
      <c r="A398" s="21"/>
      <c r="B398" s="21"/>
      <c r="C398" s="21"/>
      <c r="D398" s="21"/>
      <c r="E398" s="79"/>
      <c r="F398" s="21"/>
      <c r="G398" s="21"/>
      <c r="H398" s="21"/>
      <c r="I398" s="21"/>
      <c r="J398" s="50"/>
      <c r="K398" s="21"/>
    </row>
    <row r="399" spans="1:19" ht="17" x14ac:dyDescent="0.2">
      <c r="A399" s="20"/>
      <c r="B399" s="35" t="s">
        <v>0</v>
      </c>
      <c r="C399" s="35" t="s">
        <v>1</v>
      </c>
      <c r="D399" s="35" t="s">
        <v>2</v>
      </c>
      <c r="E399" s="87" t="s">
        <v>3</v>
      </c>
      <c r="F399" s="35" t="s">
        <v>4</v>
      </c>
      <c r="G399" s="35" t="s">
        <v>5</v>
      </c>
      <c r="H399" s="35" t="s">
        <v>6</v>
      </c>
      <c r="I399" s="35" t="s">
        <v>7</v>
      </c>
      <c r="J399" s="87" t="s">
        <v>8</v>
      </c>
      <c r="K399" s="35" t="s">
        <v>9</v>
      </c>
      <c r="L399" s="35" t="s">
        <v>18</v>
      </c>
      <c r="M399" s="35" t="s">
        <v>19</v>
      </c>
      <c r="N399" s="87" t="s">
        <v>20</v>
      </c>
      <c r="O399" s="91" t="s">
        <v>22</v>
      </c>
      <c r="P399" s="35" t="s">
        <v>24</v>
      </c>
      <c r="Q399" s="35" t="s">
        <v>25</v>
      </c>
      <c r="R399" s="35" t="s">
        <v>26</v>
      </c>
      <c r="S399" s="35" t="s">
        <v>27</v>
      </c>
    </row>
    <row r="400" spans="1:19" ht="17" x14ac:dyDescent="0.2">
      <c r="A400" s="19" t="s">
        <v>10</v>
      </c>
      <c r="B400" s="18">
        <v>340</v>
      </c>
      <c r="C400" s="18">
        <v>353</v>
      </c>
      <c r="D400" s="18">
        <v>342</v>
      </c>
      <c r="E400" s="80">
        <v>344</v>
      </c>
      <c r="F400" s="17">
        <v>332</v>
      </c>
      <c r="G400" s="17">
        <v>339</v>
      </c>
      <c r="H400" s="17">
        <v>353</v>
      </c>
      <c r="I400" s="17">
        <v>368</v>
      </c>
      <c r="J400" s="51">
        <v>395</v>
      </c>
      <c r="K400" s="17">
        <v>423</v>
      </c>
      <c r="L400" s="25">
        <v>421</v>
      </c>
      <c r="M400" s="25">
        <v>410</v>
      </c>
      <c r="N400" s="51">
        <v>432</v>
      </c>
      <c r="O400" s="58">
        <v>461</v>
      </c>
      <c r="P400" s="58">
        <v>473</v>
      </c>
      <c r="Q400" s="58">
        <v>486</v>
      </c>
      <c r="R400" s="58">
        <v>451</v>
      </c>
      <c r="S400" s="95">
        <v>459</v>
      </c>
    </row>
    <row r="401" spans="1:19" ht="34" x14ac:dyDescent="0.2">
      <c r="A401" s="9" t="s">
        <v>15</v>
      </c>
      <c r="B401" s="8">
        <v>-0.1625615763546798</v>
      </c>
      <c r="C401" s="8">
        <v>3.8235294117647062E-2</v>
      </c>
      <c r="D401" s="8">
        <v>-3.1161473087818695E-2</v>
      </c>
      <c r="E401" s="81">
        <v>5.8479532163742687E-3</v>
      </c>
      <c r="F401" s="7">
        <v>-3.4883720930232558E-2</v>
      </c>
      <c r="G401" s="6">
        <v>2.1084337349397589E-2</v>
      </c>
      <c r="H401" s="6">
        <v>4.1297935103244837E-2</v>
      </c>
      <c r="I401" s="6">
        <v>4.2492917847025496E-2</v>
      </c>
      <c r="J401" s="44">
        <v>7.3369565217391311E-2</v>
      </c>
      <c r="K401" s="6">
        <v>7.0886075949367092E-2</v>
      </c>
      <c r="L401" s="5">
        <f>(L400-K400)/K400</f>
        <v>-4.7281323877068557E-3</v>
      </c>
      <c r="M401" s="5">
        <f t="shared" ref="M401:S401" si="261">(M400-L400)/L400</f>
        <v>-2.6128266033254157E-2</v>
      </c>
      <c r="N401" s="47">
        <f t="shared" si="261"/>
        <v>5.3658536585365853E-2</v>
      </c>
      <c r="O401" s="47">
        <f t="shared" si="261"/>
        <v>6.7129629629629636E-2</v>
      </c>
      <c r="P401" s="47">
        <f t="shared" si="261"/>
        <v>2.6030368763557483E-2</v>
      </c>
      <c r="Q401" s="47">
        <f t="shared" si="261"/>
        <v>2.748414376321353E-2</v>
      </c>
      <c r="R401" s="47">
        <f t="shared" si="261"/>
        <v>-7.2016460905349799E-2</v>
      </c>
      <c r="S401" s="47">
        <f t="shared" si="261"/>
        <v>1.7738359201773836E-2</v>
      </c>
    </row>
    <row r="402" spans="1:19" ht="34" x14ac:dyDescent="0.2">
      <c r="A402" s="19" t="s">
        <v>12</v>
      </c>
      <c r="B402" s="18">
        <v>6235</v>
      </c>
      <c r="C402" s="18">
        <v>6038</v>
      </c>
      <c r="D402" s="18">
        <v>5695</v>
      </c>
      <c r="E402" s="80">
        <v>5640</v>
      </c>
      <c r="F402" s="17">
        <v>5549</v>
      </c>
      <c r="G402" s="17">
        <v>5481</v>
      </c>
      <c r="H402" s="17">
        <v>5380</v>
      </c>
      <c r="I402" s="17">
        <v>4999</v>
      </c>
      <c r="J402" s="51">
        <v>4953</v>
      </c>
      <c r="K402" s="17">
        <v>4963</v>
      </c>
      <c r="L402" s="17">
        <v>4802</v>
      </c>
      <c r="M402" s="17">
        <v>4396</v>
      </c>
      <c r="N402" s="46">
        <v>4228</v>
      </c>
      <c r="O402" s="58">
        <v>4241</v>
      </c>
      <c r="P402" s="58">
        <v>4327</v>
      </c>
      <c r="Q402" s="58">
        <v>4378</v>
      </c>
      <c r="R402" s="58">
        <v>3956</v>
      </c>
      <c r="S402" s="58">
        <v>3949</v>
      </c>
    </row>
    <row r="403" spans="1:19" ht="51" x14ac:dyDescent="0.2">
      <c r="A403" s="9" t="s">
        <v>13</v>
      </c>
      <c r="B403" s="8">
        <v>-5.986127864897467E-2</v>
      </c>
      <c r="C403" s="8">
        <v>-3.1595829991980753E-2</v>
      </c>
      <c r="D403" s="8">
        <v>-5.680688969857569E-2</v>
      </c>
      <c r="E403" s="81">
        <v>-9.6575943810359964E-3</v>
      </c>
      <c r="F403" s="7">
        <v>-1.6134751773049644E-2</v>
      </c>
      <c r="G403" s="6">
        <v>-1.2254460263110471E-2</v>
      </c>
      <c r="H403" s="6">
        <v>-1.8427294289363256E-2</v>
      </c>
      <c r="I403" s="6">
        <v>-7.0817843866171001E-2</v>
      </c>
      <c r="J403" s="44">
        <v>-9.2018403680736143E-3</v>
      </c>
      <c r="K403" s="6">
        <v>2.0189783969311527E-3</v>
      </c>
      <c r="L403" s="5">
        <f>(L402-K402)/K402</f>
        <v>-3.244005641748942E-2</v>
      </c>
      <c r="M403" s="5">
        <f t="shared" ref="M403:S403" si="262">(M402-L402)/L402</f>
        <v>-8.4548104956268216E-2</v>
      </c>
      <c r="N403" s="47">
        <f t="shared" si="262"/>
        <v>-3.8216560509554139E-2</v>
      </c>
      <c r="O403" s="47">
        <f t="shared" si="262"/>
        <v>3.0747398297067173E-3</v>
      </c>
      <c r="P403" s="47">
        <f t="shared" si="262"/>
        <v>2.0278236265031831E-2</v>
      </c>
      <c r="Q403" s="47">
        <f t="shared" si="262"/>
        <v>1.1786457129651028E-2</v>
      </c>
      <c r="R403" s="47">
        <f t="shared" si="262"/>
        <v>-9.6391046139789854E-2</v>
      </c>
      <c r="S403" s="47">
        <f t="shared" si="262"/>
        <v>-1.7694641051567239E-3</v>
      </c>
    </row>
    <row r="404" spans="1:19" ht="17" x14ac:dyDescent="0.2">
      <c r="A404" s="19" t="s">
        <v>14</v>
      </c>
      <c r="B404" s="16">
        <v>5.4530874097834803E-2</v>
      </c>
      <c r="C404" s="16">
        <v>5.8463067240808214E-2</v>
      </c>
      <c r="D404" s="16">
        <v>6.0052677787532927E-2</v>
      </c>
      <c r="E404" s="82">
        <v>6.0992907801418438E-2</v>
      </c>
      <c r="F404" s="31">
        <v>5.9830600108127588E-2</v>
      </c>
      <c r="G404" s="31">
        <v>6.1850027367268745E-2</v>
      </c>
      <c r="H404" s="31">
        <v>6.5613382899628259E-2</v>
      </c>
      <c r="I404" s="31">
        <v>7.3614722944588915E-2</v>
      </c>
      <c r="J404" s="45">
        <v>7.9749646678780539E-2</v>
      </c>
      <c r="K404" s="31">
        <v>8.5230707233528102E-2</v>
      </c>
      <c r="L404" s="26">
        <f>L400/L402</f>
        <v>8.7671803415243652E-2</v>
      </c>
      <c r="M404" s="26">
        <f t="shared" ref="M404:N404" si="263">M400/M402</f>
        <v>9.326660600545951E-2</v>
      </c>
      <c r="N404" s="48">
        <f t="shared" si="263"/>
        <v>0.1021759697256386</v>
      </c>
      <c r="O404" s="48">
        <f t="shared" ref="O404:P404" si="264">O400/O402</f>
        <v>0.10870077811836831</v>
      </c>
      <c r="P404" s="48">
        <f t="shared" si="264"/>
        <v>0.10931361220244973</v>
      </c>
      <c r="Q404" s="48">
        <f t="shared" ref="Q404:R404" si="265">Q400/Q402</f>
        <v>0.11100959342165373</v>
      </c>
      <c r="R404" s="48">
        <f t="shared" si="265"/>
        <v>0.11400404448938321</v>
      </c>
      <c r="S404" s="48">
        <f t="shared" ref="S404" si="266">S400/S402</f>
        <v>0.1162319574575842</v>
      </c>
    </row>
    <row r="406" spans="1:19" x14ac:dyDescent="0.2">
      <c r="A406" s="22" t="s">
        <v>73</v>
      </c>
      <c r="B406" s="22"/>
      <c r="C406" s="22"/>
      <c r="D406" s="22"/>
      <c r="E406" s="78"/>
      <c r="F406" s="21"/>
      <c r="G406" s="21"/>
      <c r="H406" s="21"/>
      <c r="I406" s="21"/>
      <c r="J406" s="50"/>
      <c r="K406" s="21"/>
    </row>
    <row r="407" spans="1:19" x14ac:dyDescent="0.2">
      <c r="A407" s="21"/>
      <c r="B407" s="21"/>
      <c r="C407" s="21"/>
      <c r="D407" s="21"/>
      <c r="E407" s="79"/>
      <c r="F407" s="21"/>
      <c r="G407" s="21"/>
      <c r="H407" s="21"/>
      <c r="I407" s="21"/>
      <c r="J407" s="50"/>
      <c r="K407" s="21"/>
    </row>
    <row r="408" spans="1:19" ht="17" x14ac:dyDescent="0.2">
      <c r="A408" s="20"/>
      <c r="B408" s="35" t="s">
        <v>0</v>
      </c>
      <c r="C408" s="35" t="s">
        <v>1</v>
      </c>
      <c r="D408" s="35" t="s">
        <v>2</v>
      </c>
      <c r="E408" s="87" t="s">
        <v>3</v>
      </c>
      <c r="F408" s="35" t="s">
        <v>4</v>
      </c>
      <c r="G408" s="35" t="s">
        <v>5</v>
      </c>
      <c r="H408" s="35" t="s">
        <v>6</v>
      </c>
      <c r="I408" s="35" t="s">
        <v>7</v>
      </c>
      <c r="J408" s="87" t="s">
        <v>8</v>
      </c>
      <c r="K408" s="35" t="s">
        <v>9</v>
      </c>
      <c r="L408" s="35" t="s">
        <v>18</v>
      </c>
      <c r="M408" s="35" t="s">
        <v>19</v>
      </c>
      <c r="N408" s="87" t="s">
        <v>20</v>
      </c>
      <c r="O408" s="91" t="s">
        <v>22</v>
      </c>
      <c r="P408" s="35" t="s">
        <v>24</v>
      </c>
      <c r="Q408" s="35" t="s">
        <v>25</v>
      </c>
      <c r="R408" s="35" t="s">
        <v>26</v>
      </c>
      <c r="S408" s="35" t="s">
        <v>27</v>
      </c>
    </row>
    <row r="409" spans="1:19" ht="17" x14ac:dyDescent="0.2">
      <c r="A409" s="19" t="s">
        <v>10</v>
      </c>
      <c r="B409" s="18">
        <v>251</v>
      </c>
      <c r="C409" s="18">
        <v>304</v>
      </c>
      <c r="D409" s="18">
        <v>357</v>
      </c>
      <c r="E409" s="80">
        <v>416</v>
      </c>
      <c r="F409" s="17">
        <v>469</v>
      </c>
      <c r="G409" s="17">
        <v>549</v>
      </c>
      <c r="H409" s="17">
        <v>630</v>
      </c>
      <c r="I409" s="17">
        <v>660</v>
      </c>
      <c r="J409" s="51">
        <v>685</v>
      </c>
      <c r="K409" s="17">
        <v>739</v>
      </c>
      <c r="L409" s="25">
        <v>756</v>
      </c>
      <c r="M409" s="25">
        <v>764</v>
      </c>
      <c r="N409" s="51">
        <v>753</v>
      </c>
      <c r="O409" s="58">
        <v>778</v>
      </c>
      <c r="P409" s="58">
        <v>731</v>
      </c>
      <c r="Q409" s="58">
        <v>748</v>
      </c>
      <c r="R409" s="58">
        <v>758</v>
      </c>
      <c r="S409" s="95">
        <v>736</v>
      </c>
    </row>
    <row r="410" spans="1:19" ht="34" x14ac:dyDescent="0.2">
      <c r="A410" s="9" t="s">
        <v>15</v>
      </c>
      <c r="B410" s="8">
        <v>0.69594594594594594</v>
      </c>
      <c r="C410" s="8">
        <v>0.21115537848605578</v>
      </c>
      <c r="D410" s="8">
        <v>0.17434210526315788</v>
      </c>
      <c r="E410" s="81">
        <v>0.16526610644257703</v>
      </c>
      <c r="F410" s="7">
        <v>0.12740384615384615</v>
      </c>
      <c r="G410" s="6">
        <v>0.17057569296375266</v>
      </c>
      <c r="H410" s="6">
        <v>0.14754098360655737</v>
      </c>
      <c r="I410" s="6">
        <v>4.7619047619047616E-2</v>
      </c>
      <c r="J410" s="44">
        <v>3.787878787878788E-2</v>
      </c>
      <c r="K410" s="6">
        <v>7.8832116788321166E-2</v>
      </c>
      <c r="L410" s="5">
        <f>(L409-K409)/K409</f>
        <v>2.3004059539918808E-2</v>
      </c>
      <c r="M410" s="5">
        <f t="shared" ref="M410:S410" si="267">(M409-L409)/L409</f>
        <v>1.0582010582010581E-2</v>
      </c>
      <c r="N410" s="47">
        <f t="shared" si="267"/>
        <v>-1.4397905759162303E-2</v>
      </c>
      <c r="O410" s="47">
        <f t="shared" si="267"/>
        <v>3.3200531208499334E-2</v>
      </c>
      <c r="P410" s="47">
        <f t="shared" si="267"/>
        <v>-6.0411311053984576E-2</v>
      </c>
      <c r="Q410" s="47">
        <f t="shared" si="267"/>
        <v>2.3255813953488372E-2</v>
      </c>
      <c r="R410" s="47">
        <f t="shared" si="267"/>
        <v>1.3368983957219251E-2</v>
      </c>
      <c r="S410" s="47">
        <f t="shared" si="267"/>
        <v>-2.9023746701846966E-2</v>
      </c>
    </row>
    <row r="411" spans="1:19" ht="34" x14ac:dyDescent="0.2">
      <c r="A411" s="19" t="s">
        <v>12</v>
      </c>
      <c r="B411" s="18">
        <v>8057</v>
      </c>
      <c r="C411" s="18">
        <v>7875</v>
      </c>
      <c r="D411" s="18">
        <v>7635</v>
      </c>
      <c r="E411" s="80">
        <v>7392</v>
      </c>
      <c r="F411" s="17">
        <v>7191</v>
      </c>
      <c r="G411" s="17">
        <v>7053</v>
      </c>
      <c r="H411" s="17">
        <v>6989</v>
      </c>
      <c r="I411" s="17">
        <v>6747</v>
      </c>
      <c r="J411" s="51">
        <v>6072</v>
      </c>
      <c r="K411" s="17">
        <v>5957</v>
      </c>
      <c r="L411" s="17">
        <v>5818</v>
      </c>
      <c r="M411" s="17">
        <v>5866</v>
      </c>
      <c r="N411" s="46">
        <v>5993</v>
      </c>
      <c r="O411" s="58">
        <v>6115</v>
      </c>
      <c r="P411" s="58">
        <v>6283</v>
      </c>
      <c r="Q411" s="58">
        <v>6397</v>
      </c>
      <c r="R411" s="58">
        <v>6394</v>
      </c>
      <c r="S411" s="58">
        <v>6560</v>
      </c>
    </row>
    <row r="412" spans="1:19" ht="51" x14ac:dyDescent="0.2">
      <c r="A412" s="9" t="s">
        <v>13</v>
      </c>
      <c r="B412" s="8">
        <v>-2.2683163512857835E-2</v>
      </c>
      <c r="C412" s="8">
        <v>-2.2589052997393572E-2</v>
      </c>
      <c r="D412" s="8">
        <v>-3.0476190476190476E-2</v>
      </c>
      <c r="E412" s="81">
        <v>-3.182711198428291E-2</v>
      </c>
      <c r="F412" s="7">
        <v>-2.719155844155844E-2</v>
      </c>
      <c r="G412" s="6">
        <v>-1.9190654985398414E-2</v>
      </c>
      <c r="H412" s="6">
        <v>-9.0741528427619456E-3</v>
      </c>
      <c r="I412" s="6">
        <v>-3.4625840606667624E-2</v>
      </c>
      <c r="J412" s="44">
        <v>-0.10004446420631392</v>
      </c>
      <c r="K412" s="6">
        <v>-1.893939393939394E-2</v>
      </c>
      <c r="L412" s="5">
        <f>(L411-K411)/K411</f>
        <v>-2.3333892899110292E-2</v>
      </c>
      <c r="M412" s="5">
        <f t="shared" ref="M412:S412" si="268">(M411-L411)/L411</f>
        <v>8.250257820556892E-3</v>
      </c>
      <c r="N412" s="47">
        <f t="shared" si="268"/>
        <v>2.165018752130924E-2</v>
      </c>
      <c r="O412" s="47">
        <f t="shared" si="268"/>
        <v>2.0357083263807776E-2</v>
      </c>
      <c r="P412" s="47">
        <f t="shared" si="268"/>
        <v>2.7473426001635323E-2</v>
      </c>
      <c r="Q412" s="47">
        <f t="shared" si="268"/>
        <v>1.8144198631227119E-2</v>
      </c>
      <c r="R412" s="47">
        <f t="shared" si="268"/>
        <v>-4.6896982960762859E-4</v>
      </c>
      <c r="S412" s="47">
        <f t="shared" si="268"/>
        <v>2.5961839224272757E-2</v>
      </c>
    </row>
    <row r="413" spans="1:19" ht="17" x14ac:dyDescent="0.2">
      <c r="A413" s="19" t="s">
        <v>14</v>
      </c>
      <c r="B413" s="16">
        <v>3.1153034628273551E-2</v>
      </c>
      <c r="C413" s="16">
        <v>3.8603174603174605E-2</v>
      </c>
      <c r="D413" s="16">
        <v>4.6758349705304521E-2</v>
      </c>
      <c r="E413" s="82">
        <v>5.627705627705628E-2</v>
      </c>
      <c r="F413" s="31">
        <v>6.5220414406897506E-2</v>
      </c>
      <c r="G413" s="31">
        <v>7.7839217354317314E-2</v>
      </c>
      <c r="H413" s="31">
        <v>9.0141651166118192E-2</v>
      </c>
      <c r="I413" s="31">
        <v>9.7821253890618048E-2</v>
      </c>
      <c r="J413" s="45">
        <v>0.1128129117259552</v>
      </c>
      <c r="K413" s="31">
        <v>0.12405573275138493</v>
      </c>
      <c r="L413" s="26">
        <f>L409/L411</f>
        <v>0.12994156067377105</v>
      </c>
      <c r="M413" s="26">
        <f t="shared" ref="M413:N413" si="269">M409/M411</f>
        <v>0.13024207296283669</v>
      </c>
      <c r="N413" s="48">
        <f t="shared" si="269"/>
        <v>0.12564658768563325</v>
      </c>
      <c r="O413" s="48">
        <f t="shared" ref="O413:P413" si="270">O409/O411</f>
        <v>0.12722812755519214</v>
      </c>
      <c r="P413" s="48">
        <f t="shared" si="270"/>
        <v>0.11634569473181601</v>
      </c>
      <c r="Q413" s="48">
        <f t="shared" ref="Q413:R413" si="271">Q409/Q411</f>
        <v>0.11692981084883539</v>
      </c>
      <c r="R413" s="48">
        <f t="shared" si="271"/>
        <v>0.11854863934939006</v>
      </c>
      <c r="S413" s="48">
        <f t="shared" ref="S413" si="272">S409/S411</f>
        <v>0.11219512195121951</v>
      </c>
    </row>
    <row r="415" spans="1:19" x14ac:dyDescent="0.2">
      <c r="A415" s="22" t="s">
        <v>74</v>
      </c>
      <c r="B415" s="22"/>
      <c r="C415" s="22"/>
      <c r="D415" s="22"/>
      <c r="E415" s="78"/>
      <c r="F415" s="21"/>
      <c r="G415" s="21"/>
      <c r="H415" s="21"/>
      <c r="I415" s="21"/>
      <c r="J415" s="50"/>
      <c r="K415" s="21"/>
    </row>
    <row r="416" spans="1:19" x14ac:dyDescent="0.2">
      <c r="A416" s="21"/>
      <c r="B416" s="21"/>
      <c r="C416" s="21"/>
      <c r="D416" s="21"/>
      <c r="E416" s="79"/>
      <c r="F416" s="21"/>
      <c r="G416" s="21"/>
      <c r="H416" s="21"/>
      <c r="I416" s="21"/>
      <c r="J416" s="50"/>
      <c r="K416" s="21"/>
    </row>
    <row r="417" spans="1:19" ht="17" x14ac:dyDescent="0.2">
      <c r="A417" s="20"/>
      <c r="B417" s="35" t="s">
        <v>0</v>
      </c>
      <c r="C417" s="35" t="s">
        <v>1</v>
      </c>
      <c r="D417" s="35" t="s">
        <v>2</v>
      </c>
      <c r="E417" s="87" t="s">
        <v>3</v>
      </c>
      <c r="F417" s="35" t="s">
        <v>4</v>
      </c>
      <c r="G417" s="35" t="s">
        <v>5</v>
      </c>
      <c r="H417" s="35" t="s">
        <v>6</v>
      </c>
      <c r="I417" s="35" t="s">
        <v>7</v>
      </c>
      <c r="J417" s="87" t="s">
        <v>8</v>
      </c>
      <c r="K417" s="35" t="s">
        <v>9</v>
      </c>
      <c r="L417" s="35" t="s">
        <v>18</v>
      </c>
      <c r="M417" s="35" t="s">
        <v>19</v>
      </c>
      <c r="N417" s="87" t="s">
        <v>20</v>
      </c>
      <c r="O417" s="91" t="s">
        <v>22</v>
      </c>
      <c r="P417" s="35" t="s">
        <v>24</v>
      </c>
      <c r="Q417" s="35" t="s">
        <v>25</v>
      </c>
      <c r="R417" s="35" t="s">
        <v>26</v>
      </c>
      <c r="S417" s="35" t="s">
        <v>27</v>
      </c>
    </row>
    <row r="418" spans="1:19" ht="17" x14ac:dyDescent="0.2">
      <c r="A418" s="19" t="s">
        <v>10</v>
      </c>
      <c r="B418" s="18">
        <v>188</v>
      </c>
      <c r="C418" s="18">
        <v>229</v>
      </c>
      <c r="D418" s="18">
        <v>239</v>
      </c>
      <c r="E418" s="80">
        <v>220</v>
      </c>
      <c r="F418" s="17">
        <v>224</v>
      </c>
      <c r="G418" s="17">
        <v>211</v>
      </c>
      <c r="H418" s="17">
        <v>212</v>
      </c>
      <c r="I418" s="17">
        <v>205</v>
      </c>
      <c r="J418" s="51">
        <v>216</v>
      </c>
      <c r="K418" s="17">
        <v>212</v>
      </c>
      <c r="L418" s="25">
        <v>237</v>
      </c>
      <c r="M418" s="29">
        <v>234</v>
      </c>
      <c r="N418" s="51">
        <v>220</v>
      </c>
      <c r="O418" s="58">
        <v>211</v>
      </c>
      <c r="P418" s="58">
        <v>218</v>
      </c>
      <c r="Q418" s="58">
        <v>234</v>
      </c>
      <c r="R418" s="58">
        <v>174</v>
      </c>
      <c r="S418" s="95">
        <v>127</v>
      </c>
    </row>
    <row r="419" spans="1:19" ht="34" x14ac:dyDescent="0.2">
      <c r="A419" s="9" t="s">
        <v>15</v>
      </c>
      <c r="B419" s="8">
        <v>1.0752688172043012E-2</v>
      </c>
      <c r="C419" s="8">
        <v>0.21808510638297873</v>
      </c>
      <c r="D419" s="8">
        <v>4.3668122270742356E-2</v>
      </c>
      <c r="E419" s="81">
        <v>-7.9497907949790794E-2</v>
      </c>
      <c r="F419" s="7">
        <v>1.8181818181818181E-2</v>
      </c>
      <c r="G419" s="6">
        <v>-5.8035714285714288E-2</v>
      </c>
      <c r="H419" s="6">
        <v>4.7393364928909956E-3</v>
      </c>
      <c r="I419" s="6">
        <v>-3.3018867924528301E-2</v>
      </c>
      <c r="J419" s="44">
        <v>5.3658536585365853E-2</v>
      </c>
      <c r="K419" s="6">
        <v>-1.8518518518518517E-2</v>
      </c>
      <c r="L419" s="5">
        <f>(L418-K418)/K418</f>
        <v>0.11792452830188679</v>
      </c>
      <c r="M419" s="5">
        <f t="shared" ref="M419:S419" si="273">(M418-L418)/L418</f>
        <v>-1.2658227848101266E-2</v>
      </c>
      <c r="N419" s="47">
        <f t="shared" si="273"/>
        <v>-5.9829059829059832E-2</v>
      </c>
      <c r="O419" s="47">
        <f t="shared" si="273"/>
        <v>-4.0909090909090909E-2</v>
      </c>
      <c r="P419" s="47">
        <f t="shared" si="273"/>
        <v>3.3175355450236969E-2</v>
      </c>
      <c r="Q419" s="47">
        <f t="shared" si="273"/>
        <v>7.3394495412844041E-2</v>
      </c>
      <c r="R419" s="47">
        <f t="shared" si="273"/>
        <v>-0.25641025641025639</v>
      </c>
      <c r="S419" s="47">
        <f t="shared" si="273"/>
        <v>-0.27011494252873564</v>
      </c>
    </row>
    <row r="420" spans="1:19" ht="34" x14ac:dyDescent="0.2">
      <c r="A420" s="19" t="s">
        <v>12</v>
      </c>
      <c r="B420" s="18">
        <v>6160</v>
      </c>
      <c r="C420" s="18">
        <v>5872</v>
      </c>
      <c r="D420" s="18">
        <v>5568</v>
      </c>
      <c r="E420" s="80">
        <v>5396</v>
      </c>
      <c r="F420" s="17">
        <v>5401</v>
      </c>
      <c r="G420" s="17">
        <v>5434</v>
      </c>
      <c r="H420" s="17">
        <v>5204</v>
      </c>
      <c r="I420" s="17">
        <v>5004</v>
      </c>
      <c r="J420" s="51">
        <v>4606</v>
      </c>
      <c r="K420" s="17">
        <v>4692</v>
      </c>
      <c r="L420" s="17">
        <v>4686</v>
      </c>
      <c r="M420" s="17">
        <v>4499</v>
      </c>
      <c r="N420" s="46">
        <v>4448</v>
      </c>
      <c r="O420" s="58">
        <v>4509</v>
      </c>
      <c r="P420" s="58">
        <v>4536</v>
      </c>
      <c r="Q420" s="58">
        <v>4360</v>
      </c>
      <c r="R420" s="58">
        <v>4325</v>
      </c>
      <c r="S420" s="58">
        <v>2899</v>
      </c>
    </row>
    <row r="421" spans="1:19" ht="51" x14ac:dyDescent="0.2">
      <c r="A421" s="9" t="s">
        <v>13</v>
      </c>
      <c r="B421" s="8">
        <v>-4.0498442367601244E-2</v>
      </c>
      <c r="C421" s="8">
        <v>-4.6753246753246755E-2</v>
      </c>
      <c r="D421" s="8">
        <v>-5.1771117166212535E-2</v>
      </c>
      <c r="E421" s="81">
        <v>-3.089080459770115E-2</v>
      </c>
      <c r="F421" s="7">
        <v>9.2661230541141583E-4</v>
      </c>
      <c r="G421" s="6">
        <v>6.1099796334012219E-3</v>
      </c>
      <c r="H421" s="6">
        <v>-4.2326094957673907E-2</v>
      </c>
      <c r="I421" s="6">
        <v>-3.843197540353574E-2</v>
      </c>
      <c r="J421" s="44">
        <v>-7.9536370903277379E-2</v>
      </c>
      <c r="K421" s="6">
        <v>1.8671298306556665E-2</v>
      </c>
      <c r="L421" s="5">
        <f>(L420-K420)/K420</f>
        <v>-1.2787723785166241E-3</v>
      </c>
      <c r="M421" s="5">
        <f t="shared" ref="M421:S421" si="274">(M420-L420)/L420</f>
        <v>-3.9906103286384977E-2</v>
      </c>
      <c r="N421" s="47">
        <f t="shared" si="274"/>
        <v>-1.1335852411647033E-2</v>
      </c>
      <c r="O421" s="47">
        <f t="shared" si="274"/>
        <v>1.3714028776978417E-2</v>
      </c>
      <c r="P421" s="47">
        <f t="shared" si="274"/>
        <v>5.9880239520958087E-3</v>
      </c>
      <c r="Q421" s="47">
        <f t="shared" si="274"/>
        <v>-3.8800705467372132E-2</v>
      </c>
      <c r="R421" s="47">
        <f t="shared" si="274"/>
        <v>-8.027522935779817E-3</v>
      </c>
      <c r="S421" s="47">
        <f t="shared" si="274"/>
        <v>-0.32971098265895954</v>
      </c>
    </row>
    <row r="422" spans="1:19" ht="17" x14ac:dyDescent="0.2">
      <c r="A422" s="19" t="s">
        <v>14</v>
      </c>
      <c r="B422" s="16">
        <v>3.0519480519480519E-2</v>
      </c>
      <c r="C422" s="16">
        <v>3.8998637602179836E-2</v>
      </c>
      <c r="D422" s="16">
        <v>4.2923850574712645E-2</v>
      </c>
      <c r="E422" s="82">
        <v>4.0770941438102296E-2</v>
      </c>
      <c r="F422" s="31">
        <v>4.1473801147935564E-2</v>
      </c>
      <c r="G422" s="31">
        <v>3.8829591461170411E-2</v>
      </c>
      <c r="H422" s="31">
        <v>4.073789392774789E-2</v>
      </c>
      <c r="I422" s="31">
        <v>4.096722621902478E-2</v>
      </c>
      <c r="J422" s="45">
        <v>4.6895353886235343E-2</v>
      </c>
      <c r="K422" s="31">
        <v>4.5183290707587385E-2</v>
      </c>
      <c r="L422" s="26">
        <f>L418/L420</f>
        <v>5.0576184379001278E-2</v>
      </c>
      <c r="M422" s="26">
        <f t="shared" ref="M422:N422" si="275">M418/M420</f>
        <v>5.2011558124027558E-2</v>
      </c>
      <c r="N422" s="48">
        <f t="shared" si="275"/>
        <v>4.9460431654676257E-2</v>
      </c>
      <c r="O422" s="48">
        <f t="shared" ref="O422:P422" si="276">O418/O420</f>
        <v>4.6795298292304277E-2</v>
      </c>
      <c r="P422" s="48">
        <f t="shared" si="276"/>
        <v>4.8059964726631391E-2</v>
      </c>
      <c r="Q422" s="48">
        <f t="shared" ref="Q422:R422" si="277">Q418/Q420</f>
        <v>5.3669724770642205E-2</v>
      </c>
      <c r="R422" s="48">
        <f t="shared" si="277"/>
        <v>4.0231213872832371E-2</v>
      </c>
      <c r="S422" s="48">
        <f t="shared" ref="S422" si="278">S418/S420</f>
        <v>4.3808209727492241E-2</v>
      </c>
    </row>
    <row r="424" spans="1:19" x14ac:dyDescent="0.2">
      <c r="A424" s="1" t="s">
        <v>17</v>
      </c>
    </row>
    <row r="425" spans="1:19" x14ac:dyDescent="0.2">
      <c r="A425" s="41" t="s">
        <v>23</v>
      </c>
    </row>
    <row r="427" spans="1:19" x14ac:dyDescent="0.2">
      <c r="A427" s="10"/>
    </row>
  </sheetData>
  <phoneticPr fontId="35" type="noConversion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2022-08-05T16:35:54Z</dcterms:modified>
</cp:coreProperties>
</file>