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 defaultThemeVersion="124226"/>
  <xr:revisionPtr revIDLastSave="0" documentId="13_ncr:1_{E6770F53-617E-3948-8462-A09FFF8B4316}" xr6:coauthVersionLast="47" xr6:coauthVersionMax="47" xr10:uidLastSave="{00000000-0000-0000-0000-000000000000}"/>
  <bookViews>
    <workbookView xWindow="0" yWindow="500" windowWidth="22560" windowHeight="15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chart.v1.0" hidden="1">Sheet1!$A$6</definedName>
    <definedName name="_xlchart.v1.1" hidden="1">Sheet1!$A$8</definedName>
    <definedName name="_xlchart.v1.10" hidden="1">Sheet1!$A$6</definedName>
    <definedName name="_xlchart.v1.11" hidden="1">Sheet1!$A$8</definedName>
    <definedName name="_xlchart.v1.12" hidden="1">Sheet1!$G$3:$T$3</definedName>
    <definedName name="_xlchart.v1.13" hidden="1">Sheet1!$G$6:$T$6</definedName>
    <definedName name="_xlchart.v1.14" hidden="1">Sheet1!$G$8:$T$8</definedName>
    <definedName name="_xlchart.v1.15" hidden="1">Sheet1!$A$6</definedName>
    <definedName name="_xlchart.v1.16" hidden="1">Sheet1!$A$8</definedName>
    <definedName name="_xlchart.v1.17" hidden="1">Sheet1!$G$3:$T$3</definedName>
    <definedName name="_xlchart.v1.18" hidden="1">Sheet1!$G$6:$T$6</definedName>
    <definedName name="_xlchart.v1.19" hidden="1">Sheet1!$G$8:$T$8</definedName>
    <definedName name="_xlchart.v1.2" hidden="1">Sheet1!$G$3:$T$3</definedName>
    <definedName name="_xlchart.v1.20" hidden="1">Sheet1!$A$6</definedName>
    <definedName name="_xlchart.v1.21" hidden="1">Sheet1!$A$8</definedName>
    <definedName name="_xlchart.v1.22" hidden="1">Sheet1!$G$3:$T$3</definedName>
    <definedName name="_xlchart.v1.23" hidden="1">Sheet1!$G$6:$T$6</definedName>
    <definedName name="_xlchart.v1.24" hidden="1">Sheet1!$G$8:$T$8</definedName>
    <definedName name="_xlchart.v1.25" hidden="1">Sheet1!$A$6</definedName>
    <definedName name="_xlchart.v1.26" hidden="1">Sheet1!$A$8</definedName>
    <definedName name="_xlchart.v1.27" hidden="1">Sheet1!$G$3:$T$3</definedName>
    <definedName name="_xlchart.v1.28" hidden="1">Sheet1!$G$6:$T$6</definedName>
    <definedName name="_xlchart.v1.29" hidden="1">Sheet1!$G$8:$T$8</definedName>
    <definedName name="_xlchart.v1.3" hidden="1">Sheet1!$G$6:$T$6</definedName>
    <definedName name="_xlchart.v1.30" hidden="1">Sheet1!$A$6</definedName>
    <definedName name="_xlchart.v1.31" hidden="1">Sheet1!$A$8</definedName>
    <definedName name="_xlchart.v1.32" hidden="1">Sheet1!$G$3:$T$3</definedName>
    <definedName name="_xlchart.v1.33" hidden="1">Sheet1!$G$6:$T$6</definedName>
    <definedName name="_xlchart.v1.34" hidden="1">Sheet1!$G$8:$T$8</definedName>
    <definedName name="_xlchart.v1.4" hidden="1">Sheet1!$G$8:$T$8</definedName>
    <definedName name="_xlchart.v1.5" hidden="1">Sheet1!$A$6</definedName>
    <definedName name="_xlchart.v1.6" hidden="1">Sheet1!$A$8</definedName>
    <definedName name="_xlchart.v1.7" hidden="1">Sheet1!$G$3:$T$3</definedName>
    <definedName name="_xlchart.v1.8" hidden="1">Sheet1!$G$6:$T$6</definedName>
    <definedName name="_xlchart.v1.9" hidden="1">Sheet1!$G$8:$T$8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8" i="1" l="1"/>
  <c r="T20" i="1"/>
  <c r="T21" i="1"/>
  <c r="T7" i="1"/>
  <c r="T9" i="1"/>
  <c r="T10" i="1"/>
  <c r="S18" i="1"/>
  <c r="S20" i="1"/>
  <c r="S21" i="1"/>
  <c r="S7" i="1"/>
  <c r="S9" i="1"/>
  <c r="S10" i="1"/>
  <c r="R18" i="1"/>
  <c r="R20" i="1"/>
  <c r="R21" i="1"/>
  <c r="R7" i="1"/>
  <c r="R9" i="1"/>
  <c r="R10" i="1"/>
  <c r="Q18" i="1" l="1"/>
  <c r="Q20" i="1"/>
  <c r="Q21" i="1"/>
  <c r="Q7" i="1" l="1"/>
  <c r="Q9" i="1"/>
  <c r="Q10" i="1"/>
  <c r="P9" i="1" l="1"/>
  <c r="P10" i="1"/>
  <c r="P7" i="1" l="1"/>
  <c r="O21" i="1" l="1"/>
  <c r="P21" i="1"/>
  <c r="N21" i="1"/>
  <c r="P18" i="1"/>
  <c r="O18" i="1"/>
  <c r="L20" i="1"/>
  <c r="M20" i="1"/>
  <c r="N20" i="1"/>
  <c r="O20" i="1"/>
  <c r="P20" i="1"/>
  <c r="K20" i="1"/>
  <c r="B10" i="1" l="1"/>
  <c r="C10" i="1"/>
  <c r="D10" i="1"/>
  <c r="E10" i="1"/>
  <c r="F10" i="1"/>
  <c r="G10" i="1"/>
  <c r="H10" i="1"/>
  <c r="I10" i="1"/>
  <c r="J10" i="1"/>
  <c r="K10" i="1"/>
  <c r="L10" i="1"/>
  <c r="C9" i="1"/>
  <c r="D9" i="1"/>
  <c r="E9" i="1"/>
  <c r="F9" i="1"/>
  <c r="G9" i="1"/>
  <c r="H9" i="1"/>
  <c r="I9" i="1"/>
  <c r="J9" i="1"/>
  <c r="K9" i="1"/>
  <c r="L9" i="1"/>
  <c r="C7" i="1"/>
  <c r="D7" i="1"/>
  <c r="E7" i="1"/>
  <c r="F7" i="1"/>
  <c r="G7" i="1"/>
  <c r="H7" i="1"/>
  <c r="I7" i="1"/>
  <c r="J7" i="1"/>
  <c r="K7" i="1"/>
  <c r="L7" i="1"/>
  <c r="N10" i="1"/>
  <c r="O10" i="1"/>
  <c r="M10" i="1"/>
  <c r="N9" i="1"/>
  <c r="O9" i="1"/>
  <c r="M9" i="1"/>
  <c r="N7" i="1"/>
  <c r="O7" i="1"/>
  <c r="M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I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
</t>
        </r>
      </text>
    </comment>
    <comment ref="J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
</t>
        </r>
      </text>
    </comment>
    <comment ref="S17" authorId="0" shapeId="0" xr:uid="{2F242875-1BC7-4225-8FB6-6B1DF6F87D87}">
      <text>
        <r>
          <rPr>
            <b/>
            <sz val="9"/>
            <color indexed="81"/>
            <rFont val="Tahoma"/>
            <family val="2"/>
          </rPr>
          <t>The way the numbers were calculated in previous years has been changed</t>
        </r>
      </text>
    </comment>
    <comment ref="G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I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
</t>
        </r>
      </text>
    </comment>
    <comment ref="J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<sst xmlns="http://schemas.openxmlformats.org/spreadsheetml/2006/main" count="67" uniqueCount="38">
  <si>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</si>
  <si>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</si>
  <si>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</si>
  <si>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</si>
  <si>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</si>
  <si>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</si>
  <si>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</si>
  <si>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</si>
  <si>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</si>
  <si>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</si>
  <si>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</si>
  <si>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Intensive French enrolment </t>
  </si>
  <si>
    <t>% Change in IF</t>
  </si>
  <si>
    <t>Total CF enrolment in public schools</t>
  </si>
  <si>
    <t xml:space="preserve">% Change in CF enrolment </t>
  </si>
  <si>
    <t xml:space="preserve"> -</t>
  </si>
  <si>
    <t xml:space="preserve">Total public school enrolment </t>
  </si>
  <si>
    <t xml:space="preserve">% Change in total enrolment </t>
  </si>
  <si>
    <t>-</t>
  </si>
  <si>
    <t>% of students in CF</t>
  </si>
  <si>
    <t xml:space="preserve">Alternate Core French enrolment </t>
  </si>
  <si>
    <t>% Change in ACF</t>
  </si>
  <si>
    <t xml:space="preserve">Total basic CF enrolment </t>
  </si>
  <si>
    <t>?</t>
  </si>
  <si>
    <t>2014/15</t>
  </si>
  <si>
    <t>2015/16</t>
  </si>
  <si>
    <t>2016/17</t>
  </si>
  <si>
    <t>2017/18</t>
  </si>
  <si>
    <t>Note: Total basic CF includes pre-intensive, intensive, post-intensive french enrolment</t>
  </si>
  <si>
    <t xml:space="preserve">% Change in basic CF enrolment </t>
  </si>
  <si>
    <t>2018/19</t>
  </si>
  <si>
    <t>2019/20</t>
  </si>
  <si>
    <t>Note: 2013 - 2020 total enrolment values taken from most recently published (May or June) Enrolment Reports from: http://www.education.gov.yk.ca/enrolment-reports.html, accessed June 26 2020</t>
  </si>
  <si>
    <t>2020/21</t>
  </si>
  <si>
    <t>Table 11. BC Public Schools Core French Enrolment (2004 – 2022)</t>
  </si>
  <si>
    <t>2021/22</t>
  </si>
  <si>
    <t>Table 11.1. Yukon Public Schools Core French Enrolment (2004-2022)</t>
  </si>
  <si>
    <t>Note: 2022 total enrolment values taken from March  Enrolment Reports, accessed June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</si>
</sst>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_(* #,##0_);_(* \(#,##0\);_(* &quot;-&quot;??_);_(@_)"/>
    <numFmt numFmtId="167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3" fillId="0" borderId="0" xfId="2" applyNumberFormat="1" applyFont="1" applyFill="1" applyBorder="1" applyAlignment="1">
      <alignment vertical="center" wrapText="1"/>
    </xf>
    <xf numFmtId="0" fontId="6" fillId="0" borderId="0" xfId="0" applyFont="1"/>
    <xf numFmtId="1" fontId="3" fillId="0" borderId="4" xfId="1" applyNumberFormat="1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10" fontId="7" fillId="0" borderId="4" xfId="2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" fontId="11" fillId="3" borderId="4" xfId="3" quotePrefix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10" fontId="3" fillId="3" borderId="4" xfId="2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horizontal="right" vertical="center"/>
    </xf>
    <xf numFmtId="166" fontId="3" fillId="0" borderId="4" xfId="1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2" applyNumberFormat="1" applyFont="1" applyBorder="1" applyAlignment="1">
      <alignment horizontal="right" vertical="center" wrapText="1"/>
    </xf>
    <xf numFmtId="10" fontId="3" fillId="0" borderId="4" xfId="2" applyNumberFormat="1" applyFont="1" applyBorder="1" applyAlignment="1">
      <alignment horizontal="center" vertical="center" wrapText="1"/>
    </xf>
    <xf numFmtId="10" fontId="3" fillId="0" borderId="4" xfId="2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0" fillId="0" borderId="4" xfId="0" applyBorder="1"/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3" fillId="0" borderId="0" xfId="0" applyFont="1" applyFill="1"/>
    <xf numFmtId="167" fontId="11" fillId="3" borderId="4" xfId="1" quotePrefix="1" applyNumberFormat="1" applyFont="1" applyFill="1" applyBorder="1" applyAlignment="1">
      <alignment horizontal="right" vertical="center" wrapText="1"/>
    </xf>
    <xf numFmtId="167" fontId="10" fillId="0" borderId="4" xfId="1" applyNumberFormat="1" applyFont="1" applyBorder="1" applyAlignment="1">
      <alignment horizontal="right" vertical="center" wrapText="1"/>
    </xf>
    <xf numFmtId="0" fontId="0" fillId="0" borderId="0" xfId="0" applyFill="1"/>
  </cellXfs>
  <cellStyles count="5">
    <cellStyle name="Comma" xfId="1" builtinId="3"/>
    <cellStyle name="Comma 2" xfId="3" xr:uid="{00000000-0005-0000-0000-00002F000000}"/>
    <cellStyle name="Normal" xfId="0" builtinId="0"/>
    <cellStyle name="Normal 2" xfId="4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FFFFB7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Fig. 1 CF and Total Enrolment in BC Public Schools (2008/09-2021/22)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Total public school enrolment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940298507462687E-2"/>
                  <c:y val="4.3589743589743588E-2"/>
                </c:manualLayout>
              </c:layout>
              <c:tx>
                <c:rich>
                  <a:bodyPr/>
                  <a:lstStyle/>
                  <a:p>
                    <a:fld id="{6656AE20-37C0-664F-8295-2FCFC7A29463}" type="VALUE">
                      <a:rPr lang="en-US" sz="10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A9-4A4E-99E7-224B0E20DD26}"/>
                </c:ext>
              </c:extLst>
            </c:dLbl>
            <c:dLbl>
              <c:idx val="13"/>
              <c:layout>
                <c:manualLayout>
                  <c:x val="-1.791044776119392E-2"/>
                  <c:y val="4.3589743589743588E-2"/>
                </c:manualLayout>
              </c:layout>
              <c:tx>
                <c:rich>
                  <a:bodyPr/>
                  <a:lstStyle/>
                  <a:p>
                    <a:fld id="{B82016BB-76BD-7940-9DBC-4DBD7EA98204}" type="VALUE">
                      <a:rPr lang="en-US" sz="10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A9-4A4E-99E7-224B0E20D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Sheet1!$G$3:$T$3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Sheet1!$G$8:$T$8</c:f>
              <c:numCache>
                <c:formatCode>#,##0</c:formatCode>
                <c:ptCount val="14"/>
                <c:pt idx="0">
                  <c:v>579486</c:v>
                </c:pt>
                <c:pt idx="1">
                  <c:v>580483</c:v>
                </c:pt>
                <c:pt idx="2">
                  <c:v>579112</c:v>
                </c:pt>
                <c:pt idx="3">
                  <c:v>569740</c:v>
                </c:pt>
                <c:pt idx="4">
                  <c:v>564532</c:v>
                </c:pt>
                <c:pt idx="5">
                  <c:v>558985</c:v>
                </c:pt>
                <c:pt idx="6">
                  <c:v>552788</c:v>
                </c:pt>
                <c:pt idx="7">
                  <c:v>553378</c:v>
                </c:pt>
                <c:pt idx="8" formatCode="0">
                  <c:v>557630</c:v>
                </c:pt>
                <c:pt idx="9" formatCode="_-* #,##0\ _€_-;\-* #,##0\ _€_-;_-* &quot;-&quot;??\ _€_-;_-@_-">
                  <c:v>563247</c:v>
                </c:pt>
                <c:pt idx="10" formatCode="_-* #,##0\ _€_-;\-* #,##0\ _€_-;_-* &quot;-&quot;??\ _€_-;_-@_-">
                  <c:v>568983</c:v>
                </c:pt>
                <c:pt idx="11" formatCode="_-* #,##0\ _€_-;\-* #,##0\ _€_-;_-* &quot;-&quot;??\ _€_-;_-@_-">
                  <c:v>575986</c:v>
                </c:pt>
                <c:pt idx="12" formatCode="_-* #,##0\ _€_-;\-* #,##0\ _€_-;_-* &quot;-&quot;??\ _€_-;_-@_-">
                  <c:v>568271</c:v>
                </c:pt>
                <c:pt idx="13" formatCode="_-* #,##0\ _€_-;\-* #,##0\ _€_-;_-* &quot;-&quot;??\ _€_-;_-@_-">
                  <c:v>548563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9-4A4E-99E7-224B0E20D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320799"/>
        <c:axId val="2023633087"/>
      </c:lineChart>
      <c:lineChart>
        <c:grouping val="standar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Total CF enrolment in public schools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600FF0F-5736-6C44-95CC-7D2ACC984290}" type="VALUE">
                      <a:rPr lang="en-US" sz="10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A9-4A4E-99E7-224B0E20DD26}"/>
                </c:ext>
              </c:extLst>
            </c:dLbl>
            <c:dLbl>
              <c:idx val="13"/>
              <c:layout>
                <c:manualLayout>
                  <c:x val="-2.0895522388059702E-2"/>
                  <c:y val="-3.3333333333333333E-2"/>
                </c:manualLayout>
              </c:layout>
              <c:tx>
                <c:rich>
                  <a:bodyPr/>
                  <a:lstStyle/>
                  <a:p>
                    <a:fld id="{47940099-53A5-504C-8C8D-75A05DBCD129}" type="VALUE">
                      <a:rPr lang="en-US" sz="10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A9-4A4E-99E7-224B0E20D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Sheet1!$G$3:$T$3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Sheet1!$G$6:$T$6</c:f>
              <c:numCache>
                <c:formatCode>_(* #,##0_);_(* \(#,##0\);_(* "-"??_);_(@_)</c:formatCode>
                <c:ptCount val="14"/>
                <c:pt idx="0">
                  <c:v>199899</c:v>
                </c:pt>
                <c:pt idx="1">
                  <c:v>194111</c:v>
                </c:pt>
                <c:pt idx="2">
                  <c:v>187964</c:v>
                </c:pt>
                <c:pt idx="3">
                  <c:v>183166</c:v>
                </c:pt>
                <c:pt idx="4">
                  <c:v>178802</c:v>
                </c:pt>
                <c:pt idx="5" formatCode="#,##0">
                  <c:v>175371</c:v>
                </c:pt>
                <c:pt idx="6" formatCode="_-* #,##0\ _€_-;\-* #,##0\ _€_-;_-* &quot;-&quot;??\ _€_-;_-@_-">
                  <c:v>171967</c:v>
                </c:pt>
                <c:pt idx="7" formatCode="_-* #,##0\ _€_-;\-* #,##0\ _€_-;_-* &quot;-&quot;??\ _€_-;_-@_-">
                  <c:v>173124</c:v>
                </c:pt>
                <c:pt idx="8" formatCode="_-* #,##0\ _€_-;\-* #,##0\ _€_-;_-* &quot;-&quot;??\ _€_-;_-@_-">
                  <c:v>173224</c:v>
                </c:pt>
                <c:pt idx="9" formatCode="_-* #,##0\ _€_-;\-* #,##0\ _€_-;_-* &quot;-&quot;??\ _€_-;_-@_-">
                  <c:v>176762</c:v>
                </c:pt>
                <c:pt idx="10" formatCode="_-* #,##0\ _€_-;\-* #,##0\ _€_-;_-* &quot;-&quot;??\ _€_-;_-@_-">
                  <c:v>179747</c:v>
                </c:pt>
                <c:pt idx="11" formatCode="_-* #,##0\ _€_-;\-* #,##0\ _€_-;_-* &quot;-&quot;??\ _€_-;_-@_-">
                  <c:v>182873</c:v>
                </c:pt>
                <c:pt idx="12" formatCode="_-* #,##0\ _€_-;\-* #,##0\ _€_-;_-* &quot;-&quot;??\ _€_-;_-@_-">
                  <c:v>184298</c:v>
                </c:pt>
                <c:pt idx="13" formatCode="_-* #,##0\ _€_-;\-* #,##0\ _€_-;_-* &quot;-&quot;??\ _€_-;_-@_-">
                  <c:v>185512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9-4A4E-99E7-224B0E20D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699999"/>
        <c:axId val="1954689391"/>
      </c:lineChart>
      <c:catAx>
        <c:axId val="202332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633087"/>
        <c:crosses val="autoZero"/>
        <c:auto val="1"/>
        <c:lblAlgn val="ctr"/>
        <c:lblOffset val="100"/>
        <c:noMultiLvlLbl val="0"/>
      </c:catAx>
      <c:valAx>
        <c:axId val="202363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320799"/>
        <c:crosses val="autoZero"/>
        <c:crossBetween val="between"/>
      </c:valAx>
      <c:valAx>
        <c:axId val="1954689391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699999"/>
        <c:crosses val="max"/>
        <c:crossBetween val="between"/>
      </c:valAx>
      <c:catAx>
        <c:axId val="1997699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46893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Fig.</a:t>
            </a:r>
            <a:r>
              <a:rPr lang="en-US" b="1" baseline="0">
                <a:solidFill>
                  <a:schemeClr val="tx1"/>
                </a:solidFill>
              </a:rPr>
              <a:t> 2. Percentage Change in CF Enrolment and Total Enrolment in BC Public Schools (2008/09 - 2021/22)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% Change in total enrolment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Sheet1!$G$3:$T$3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Sheet1!$G$9:$T$9</c:f>
              <c:numCache>
                <c:formatCode>0.00%</c:formatCode>
                <c:ptCount val="14"/>
                <c:pt idx="0">
                  <c:v>-7.1390853273418167E-3</c:v>
                </c:pt>
                <c:pt idx="1">
                  <c:v>1.7175352249764421E-3</c:v>
                </c:pt>
                <c:pt idx="2">
                  <c:v>-2.3674177015844951E-3</c:v>
                </c:pt>
                <c:pt idx="3">
                  <c:v>-1.6449608593393478E-2</c:v>
                </c:pt>
                <c:pt idx="4">
                  <c:v>-9.225340636137544E-3</c:v>
                </c:pt>
                <c:pt idx="5">
                  <c:v>-9.923343202411514E-3</c:v>
                </c:pt>
                <c:pt idx="6">
                  <c:v>-1.1210445957582292E-2</c:v>
                </c:pt>
                <c:pt idx="7">
                  <c:v>1.066178995189545E-3</c:v>
                </c:pt>
                <c:pt idx="8">
                  <c:v>7.6251277728960065E-3</c:v>
                </c:pt>
                <c:pt idx="9">
                  <c:v>9.9725342522907351E-3</c:v>
                </c:pt>
                <c:pt idx="10">
                  <c:v>1.0081144779369507E-2</c:v>
                </c:pt>
                <c:pt idx="11">
                  <c:v>1.2158281624900605E-2</c:v>
                </c:pt>
                <c:pt idx="12">
                  <c:v>-1.357626906880696E-2</c:v>
                </c:pt>
                <c:pt idx="13">
                  <c:v>-3.5926593663808896E-2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9-2D4A-8ED9-B30D46C06FC7}"/>
            </c:ext>
          </c:extLst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% Change in CF enrolment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Sheet1!$G$3:$T$3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Sheet1!$G$7:$T$7</c:f>
              <c:numCache>
                <c:formatCode>0.00%</c:formatCode>
                <c:ptCount val="14"/>
                <c:pt idx="0">
                  <c:v>-3.9449922210716415E-2</c:v>
                </c:pt>
                <c:pt idx="1">
                  <c:v>-2.981799073725858E-2</c:v>
                </c:pt>
                <c:pt idx="2">
                  <c:v>-3.2703070800791642E-2</c:v>
                </c:pt>
                <c:pt idx="3">
                  <c:v>-2.6194817815533452E-2</c:v>
                </c:pt>
                <c:pt idx="4">
                  <c:v>-2.4406885829017573E-2</c:v>
                </c:pt>
                <c:pt idx="5">
                  <c:v>-1.9564238100940292E-2</c:v>
                </c:pt>
                <c:pt idx="6">
                  <c:v>-1.9794495455523444E-2</c:v>
                </c:pt>
                <c:pt idx="7">
                  <c:v>6.6830710935514431E-3</c:v>
                </c:pt>
                <c:pt idx="8">
                  <c:v>5.7728721193368122E-4</c:v>
                </c:pt>
                <c:pt idx="9">
                  <c:v>2.0015614215725099E-2</c:v>
                </c:pt>
                <c:pt idx="10">
                  <c:v>1.6606674937551115E-2</c:v>
                </c:pt>
                <c:pt idx="11">
                  <c:v>1.7093830144417163E-2</c:v>
                </c:pt>
                <c:pt idx="12">
                  <c:v>7.7320426700235485E-3</c:v>
                </c:pt>
                <c:pt idx="13">
                  <c:v>6.5440510586916214E-3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9-2D4A-8ED9-B30D46C06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795791"/>
        <c:axId val="1932011039"/>
      </c:lineChart>
      <c:catAx>
        <c:axId val="187179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011039"/>
        <c:crosses val="autoZero"/>
        <c:auto val="1"/>
        <c:lblAlgn val="ctr"/>
        <c:lblOffset val="100"/>
        <c:noMultiLvlLbl val="0"/>
      </c:catAx>
      <c:valAx>
        <c:axId val="193201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Change</a:t>
                </a:r>
                <a:r>
                  <a:rPr lang="en-US" sz="1100" b="1" baseline="0"/>
                  <a:t> Compared to Previous Year 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79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911104017403231"/>
          <c:y val="0.10052259236826168"/>
          <c:w val="0.40264997280745318"/>
          <c:h val="0.10384688067837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0</xdr:rowOff>
    </xdr:from>
    <xdr:to>
      <xdr:col>13</xdr:col>
      <xdr:colOff>584200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723BFD-F263-9A13-820F-AC400AD1B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31</xdr:row>
      <xdr:rowOff>101600</xdr:rowOff>
    </xdr:from>
    <xdr:to>
      <xdr:col>13</xdr:col>
      <xdr:colOff>495300</xdr:colOff>
      <xdr:row>55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C4B8DD-1585-C6ED-28DC-6FB0BCC48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K1" zoomScale="80" zoomScaleNormal="80" workbookViewId="0">
      <selection activeCell="Q9" sqref="Q9"/>
    </sheetView>
  </sheetViews>
  <sheetFormatPr baseColWidth="10" defaultColWidth="8.83203125" defaultRowHeight="15" x14ac:dyDescent="0.2"/>
  <cols>
    <col min="1" max="12" width="12.6640625" customWidth="1"/>
    <col min="13" max="15" width="13.83203125" bestFit="1" customWidth="1"/>
    <col min="16" max="16" width="15" bestFit="1" customWidth="1"/>
    <col min="17" max="17" width="15.1640625" customWidth="1"/>
    <col min="18" max="18" width="15" customWidth="1"/>
    <col min="19" max="19" width="15.1640625" customWidth="1"/>
    <col min="20" max="20" width="16.1640625" customWidth="1"/>
    <col min="21" max="21" width="21" customWidth="1"/>
  </cols>
  <sheetData>
    <row r="1" spans="1:21" ht="16" x14ac:dyDescent="0.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17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1" ht="18" thickBot="1" x14ac:dyDescent="0.25">
      <c r="A3" s="22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3" t="s">
        <v>10</v>
      </c>
      <c r="M3" s="23" t="s">
        <v>24</v>
      </c>
      <c r="N3" s="23" t="s">
        <v>25</v>
      </c>
      <c r="O3" s="23" t="s">
        <v>26</v>
      </c>
      <c r="P3" s="23" t="s">
        <v>27</v>
      </c>
      <c r="Q3" s="23" t="s">
        <v>30</v>
      </c>
      <c r="R3" s="23" t="s">
        <v>31</v>
      </c>
      <c r="S3" s="23" t="s">
        <v>33</v>
      </c>
      <c r="T3" s="23" t="s">
        <v>35</v>
      </c>
    </row>
    <row r="4" spans="1:21" ht="52" thickBot="1" x14ac:dyDescent="0.2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1"/>
      <c r="N4" s="31"/>
      <c r="O4" s="31"/>
      <c r="P4" s="31"/>
      <c r="Q4" s="31"/>
      <c r="R4" s="31"/>
      <c r="S4" s="31"/>
      <c r="T4" s="31"/>
    </row>
    <row r="5" spans="1:21" ht="35" thickBot="1" x14ac:dyDescent="0.2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1"/>
      <c r="N5" s="31"/>
      <c r="O5" s="31"/>
      <c r="P5" s="31"/>
      <c r="Q5" s="31"/>
      <c r="R5" s="31"/>
      <c r="S5" s="31"/>
      <c r="T5" s="31"/>
    </row>
    <row r="6" spans="1:21" ht="56" customHeight="1" thickBot="1" x14ac:dyDescent="0.25">
      <c r="A6" s="24" t="s">
        <v>13</v>
      </c>
      <c r="B6" s="30">
        <v>224676</v>
      </c>
      <c r="C6" s="25">
        <v>223065</v>
      </c>
      <c r="D6" s="19">
        <v>216509</v>
      </c>
      <c r="E6" s="18">
        <v>211054</v>
      </c>
      <c r="F6" s="18">
        <v>207785</v>
      </c>
      <c r="G6" s="18">
        <v>199899</v>
      </c>
      <c r="H6" s="18">
        <v>194111</v>
      </c>
      <c r="I6" s="18">
        <v>187964</v>
      </c>
      <c r="J6" s="17">
        <v>183166</v>
      </c>
      <c r="K6" s="17">
        <v>178802</v>
      </c>
      <c r="L6" s="16">
        <v>175371</v>
      </c>
      <c r="M6" s="36">
        <v>171967</v>
      </c>
      <c r="N6" s="36">
        <v>173124</v>
      </c>
      <c r="O6" s="36">
        <v>173224</v>
      </c>
      <c r="P6" s="36">
        <v>176762</v>
      </c>
      <c r="Q6" s="36">
        <v>179747</v>
      </c>
      <c r="R6" s="36">
        <v>182873</v>
      </c>
      <c r="S6" s="36">
        <v>184298</v>
      </c>
      <c r="T6" s="36">
        <v>185512</v>
      </c>
    </row>
    <row r="7" spans="1:21" ht="56" customHeight="1" thickBot="1" x14ac:dyDescent="0.25">
      <c r="A7" s="24" t="s">
        <v>14</v>
      </c>
      <c r="B7" s="26" t="s">
        <v>15</v>
      </c>
      <c r="C7" s="29">
        <f t="shared" ref="C7:L7" si="0">(C6-B6)/C6</f>
        <v>-7.2221101472664919E-3</v>
      </c>
      <c r="D7" s="29">
        <f t="shared" si="0"/>
        <v>-3.0280496422781501E-2</v>
      </c>
      <c r="E7" s="29">
        <f t="shared" si="0"/>
        <v>-2.5846465833388611E-2</v>
      </c>
      <c r="F7" s="29">
        <f t="shared" si="0"/>
        <v>-1.5732608224847799E-2</v>
      </c>
      <c r="G7" s="29">
        <f t="shared" si="0"/>
        <v>-3.9449922210716415E-2</v>
      </c>
      <c r="H7" s="29">
        <f t="shared" si="0"/>
        <v>-2.981799073725858E-2</v>
      </c>
      <c r="I7" s="29">
        <f t="shared" si="0"/>
        <v>-3.2703070800791642E-2</v>
      </c>
      <c r="J7" s="29">
        <f t="shared" si="0"/>
        <v>-2.6194817815533452E-2</v>
      </c>
      <c r="K7" s="29">
        <f t="shared" si="0"/>
        <v>-2.4406885829017573E-2</v>
      </c>
      <c r="L7" s="29">
        <f t="shared" si="0"/>
        <v>-1.9564238100940292E-2</v>
      </c>
      <c r="M7" s="29">
        <f>(M6-L6)/M6</f>
        <v>-1.9794495455523444E-2</v>
      </c>
      <c r="N7" s="29">
        <f t="shared" ref="N7:T7" si="1">(N6-M6)/N6</f>
        <v>6.6830710935514431E-3</v>
      </c>
      <c r="O7" s="29">
        <f t="shared" si="1"/>
        <v>5.7728721193368122E-4</v>
      </c>
      <c r="P7" s="29">
        <f t="shared" si="1"/>
        <v>2.0015614215725099E-2</v>
      </c>
      <c r="Q7" s="29">
        <f t="shared" si="1"/>
        <v>1.6606674937551115E-2</v>
      </c>
      <c r="R7" s="29">
        <f t="shared" si="1"/>
        <v>1.7093830144417163E-2</v>
      </c>
      <c r="S7" s="29">
        <f t="shared" si="1"/>
        <v>7.7320426700235485E-3</v>
      </c>
      <c r="T7" s="29">
        <f t="shared" si="1"/>
        <v>6.5440510586916214E-3</v>
      </c>
    </row>
    <row r="8" spans="1:21" ht="56" customHeight="1" thickBot="1" x14ac:dyDescent="0.25">
      <c r="A8" s="24" t="s">
        <v>16</v>
      </c>
      <c r="B8" s="30">
        <v>615183</v>
      </c>
      <c r="C8" s="30">
        <v>606383</v>
      </c>
      <c r="D8" s="30">
        <v>599492</v>
      </c>
      <c r="E8" s="30">
        <v>587818</v>
      </c>
      <c r="F8" s="30">
        <v>583623</v>
      </c>
      <c r="G8" s="30">
        <v>579486</v>
      </c>
      <c r="H8" s="30">
        <v>580483</v>
      </c>
      <c r="I8" s="30">
        <v>579112</v>
      </c>
      <c r="J8" s="30">
        <v>569740</v>
      </c>
      <c r="K8" s="30">
        <v>564532</v>
      </c>
      <c r="L8" s="16">
        <v>558985</v>
      </c>
      <c r="M8" s="14">
        <v>552788</v>
      </c>
      <c r="N8" s="14">
        <v>553378</v>
      </c>
      <c r="O8" s="13">
        <v>557630</v>
      </c>
      <c r="P8" s="35">
        <v>563247</v>
      </c>
      <c r="Q8" s="35">
        <v>568983</v>
      </c>
      <c r="R8" s="35">
        <v>575986</v>
      </c>
      <c r="S8" s="35">
        <v>568271</v>
      </c>
      <c r="T8" s="35">
        <v>548563</v>
      </c>
      <c r="U8" s="37"/>
    </row>
    <row r="9" spans="1:21" ht="56" customHeight="1" thickBot="1" x14ac:dyDescent="0.25">
      <c r="A9" s="24" t="s">
        <v>17</v>
      </c>
      <c r="B9" s="28" t="s">
        <v>18</v>
      </c>
      <c r="C9" s="15">
        <f t="shared" ref="C9:K9" si="2">(C8-B8)/C8</f>
        <v>-1.4512280192551573E-2</v>
      </c>
      <c r="D9" s="15">
        <f t="shared" si="2"/>
        <v>-1.1494732206601589E-2</v>
      </c>
      <c r="E9" s="15">
        <f t="shared" si="2"/>
        <v>-1.985988860497637E-2</v>
      </c>
      <c r="F9" s="15">
        <f t="shared" si="2"/>
        <v>-7.1878592858746143E-3</v>
      </c>
      <c r="G9" s="15">
        <f t="shared" si="2"/>
        <v>-7.1390853273418167E-3</v>
      </c>
      <c r="H9" s="15">
        <f t="shared" si="2"/>
        <v>1.7175352249764421E-3</v>
      </c>
      <c r="I9" s="15">
        <f t="shared" si="2"/>
        <v>-2.3674177015844951E-3</v>
      </c>
      <c r="J9" s="15">
        <f t="shared" si="2"/>
        <v>-1.6449608593393478E-2</v>
      </c>
      <c r="K9" s="15">
        <f t="shared" si="2"/>
        <v>-9.225340636137544E-3</v>
      </c>
      <c r="L9" s="15">
        <f>(L8-K8)/L8</f>
        <v>-9.923343202411514E-3</v>
      </c>
      <c r="M9" s="15">
        <f>(M8-L8)/M8</f>
        <v>-1.1210445957582292E-2</v>
      </c>
      <c r="N9" s="15">
        <f t="shared" ref="N9" si="3">(N8-M8)/N8</f>
        <v>1.066178995189545E-3</v>
      </c>
      <c r="O9" s="15">
        <f t="shared" ref="O9:T9" si="4">(O8-N8)/O8</f>
        <v>7.6251277728960065E-3</v>
      </c>
      <c r="P9" s="15">
        <f t="shared" si="4"/>
        <v>9.9725342522907351E-3</v>
      </c>
      <c r="Q9" s="15">
        <f t="shared" si="4"/>
        <v>1.0081144779369507E-2</v>
      </c>
      <c r="R9" s="15">
        <f t="shared" si="4"/>
        <v>1.2158281624900605E-2</v>
      </c>
      <c r="S9" s="15">
        <f t="shared" si="4"/>
        <v>-1.357626906880696E-2</v>
      </c>
      <c r="T9" s="15">
        <f t="shared" si="4"/>
        <v>-3.5926593663808896E-2</v>
      </c>
    </row>
    <row r="10" spans="1:21" ht="56" customHeight="1" thickBot="1" x14ac:dyDescent="0.25">
      <c r="A10" s="24" t="s">
        <v>19</v>
      </c>
      <c r="B10" s="15">
        <f t="shared" ref="B10:L10" si="5">B6/B8</f>
        <v>0.36521815459790014</v>
      </c>
      <c r="C10" s="15">
        <f t="shared" si="5"/>
        <v>0.36786156603994508</v>
      </c>
      <c r="D10" s="15">
        <f t="shared" si="5"/>
        <v>0.36115411048020657</v>
      </c>
      <c r="E10" s="15">
        <f t="shared" si="5"/>
        <v>0.35904650759248613</v>
      </c>
      <c r="F10" s="15">
        <f t="shared" si="5"/>
        <v>0.35602606477126503</v>
      </c>
      <c r="G10" s="15">
        <f t="shared" si="5"/>
        <v>0.34495915345668404</v>
      </c>
      <c r="H10" s="15">
        <f t="shared" si="5"/>
        <v>0.33439566705657187</v>
      </c>
      <c r="I10" s="15">
        <f t="shared" si="5"/>
        <v>0.32457279420906493</v>
      </c>
      <c r="J10" s="15">
        <f t="shared" si="5"/>
        <v>0.32149050444062205</v>
      </c>
      <c r="K10" s="15">
        <f t="shared" si="5"/>
        <v>0.3167260669014334</v>
      </c>
      <c r="L10" s="15">
        <f t="shared" si="5"/>
        <v>0.31373113768705779</v>
      </c>
      <c r="M10" s="15">
        <f>M6/M8</f>
        <v>0.31109032757585187</v>
      </c>
      <c r="N10" s="15">
        <f t="shared" ref="N10" si="6">N6/N8</f>
        <v>0.31284944468338099</v>
      </c>
      <c r="O10" s="15">
        <f t="shared" ref="O10:T10" si="7">O6/O8</f>
        <v>0.31064325807435039</v>
      </c>
      <c r="P10" s="15">
        <f t="shared" si="7"/>
        <v>0.3138267935736897</v>
      </c>
      <c r="Q10" s="15">
        <f t="shared" si="7"/>
        <v>0.31590926266689867</v>
      </c>
      <c r="R10" s="15">
        <f t="shared" si="7"/>
        <v>0.31749556412829477</v>
      </c>
      <c r="S10" s="15">
        <f t="shared" si="7"/>
        <v>0.32431357574115166</v>
      </c>
      <c r="T10" s="15">
        <f t="shared" si="7"/>
        <v>0.33817811263245973</v>
      </c>
    </row>
    <row r="11" spans="1:21" ht="16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21" ht="16" x14ac:dyDescent="0.2">
      <c r="A12" s="8" t="s">
        <v>36</v>
      </c>
    </row>
    <row r="13" spans="1:21" ht="16" thickBot="1" x14ac:dyDescent="0.25"/>
    <row r="14" spans="1:21" ht="18" thickBot="1" x14ac:dyDescent="0.25">
      <c r="A14" s="3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5" t="s">
        <v>10</v>
      </c>
      <c r="M14" s="5" t="s">
        <v>24</v>
      </c>
      <c r="N14" s="5" t="s">
        <v>25</v>
      </c>
      <c r="O14" s="5" t="s">
        <v>26</v>
      </c>
      <c r="P14" s="5" t="s">
        <v>27</v>
      </c>
      <c r="Q14" s="5" t="s">
        <v>30</v>
      </c>
      <c r="R14" s="5" t="s">
        <v>31</v>
      </c>
      <c r="S14" s="5" t="s">
        <v>33</v>
      </c>
      <c r="T14" s="5" t="s">
        <v>35</v>
      </c>
    </row>
    <row r="15" spans="1:21" ht="60" customHeight="1" thickBot="1" x14ac:dyDescent="0.25">
      <c r="A15" s="20" t="s">
        <v>20</v>
      </c>
      <c r="B15" s="12"/>
      <c r="C15" s="12"/>
      <c r="D15" s="12">
        <v>39</v>
      </c>
      <c r="E15" s="12">
        <v>46</v>
      </c>
      <c r="F15" s="12">
        <v>61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1" ht="60" customHeight="1" thickBot="1" x14ac:dyDescent="0.25">
      <c r="A16" s="20" t="s">
        <v>21</v>
      </c>
      <c r="B16" s="12"/>
      <c r="C16" s="12"/>
      <c r="D16" s="11">
        <v>7.4698333652557002E-3</v>
      </c>
      <c r="E16" s="11">
        <v>9.1233637445458145E-3</v>
      </c>
      <c r="F16" s="11">
        <v>1.219268438936638E-2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60" customHeight="1" thickBot="1" x14ac:dyDescent="0.25">
      <c r="A17" s="24" t="s">
        <v>22</v>
      </c>
      <c r="B17" s="30">
        <v>2742</v>
      </c>
      <c r="C17" s="30">
        <v>2431</v>
      </c>
      <c r="D17" s="30">
        <v>2206</v>
      </c>
      <c r="E17" s="30">
        <v>2108</v>
      </c>
      <c r="F17" s="30">
        <v>1928</v>
      </c>
      <c r="G17" s="30">
        <v>1917</v>
      </c>
      <c r="H17" s="25" t="s">
        <v>23</v>
      </c>
      <c r="I17" s="30">
        <v>1713</v>
      </c>
      <c r="J17" s="30">
        <v>1706</v>
      </c>
      <c r="K17" s="25" t="s">
        <v>23</v>
      </c>
      <c r="L17" s="25" t="s">
        <v>23</v>
      </c>
      <c r="M17" s="25"/>
      <c r="N17" s="25">
        <v>1599</v>
      </c>
      <c r="O17" s="25">
        <v>1742</v>
      </c>
      <c r="P17" s="25">
        <v>1693</v>
      </c>
      <c r="Q17" s="25">
        <v>1747</v>
      </c>
      <c r="R17" s="25">
        <v>1703</v>
      </c>
      <c r="S17" s="25">
        <v>1131</v>
      </c>
      <c r="T17" s="25">
        <v>1430</v>
      </c>
    </row>
    <row r="18" spans="1:20" ht="60" customHeight="1" thickBot="1" x14ac:dyDescent="0.25">
      <c r="A18" s="24" t="s">
        <v>29</v>
      </c>
      <c r="B18" s="26" t="s">
        <v>15</v>
      </c>
      <c r="C18" s="29">
        <v>-0.11342086068563093</v>
      </c>
      <c r="D18" s="29">
        <v>-9.2554504319210196E-2</v>
      </c>
      <c r="E18" s="29">
        <v>-4.4424297370806894E-2</v>
      </c>
      <c r="F18" s="29">
        <v>-8.5388994307400379E-2</v>
      </c>
      <c r="G18" s="29">
        <v>-5.705394190871369E-3</v>
      </c>
      <c r="H18" s="29"/>
      <c r="I18" s="29"/>
      <c r="J18" s="29">
        <v>-4.0863981319322826E-3</v>
      </c>
      <c r="K18" s="29"/>
      <c r="L18" s="29"/>
      <c r="M18" s="29"/>
      <c r="N18" s="29"/>
      <c r="O18" s="29">
        <f t="shared" ref="O18:T18" si="8">(O17-N17)/N17</f>
        <v>8.943089430894309E-2</v>
      </c>
      <c r="P18" s="29">
        <f t="shared" si="8"/>
        <v>-2.8128587830080369E-2</v>
      </c>
      <c r="Q18" s="29">
        <f t="shared" si="8"/>
        <v>3.1896042528056702E-2</v>
      </c>
      <c r="R18" s="29">
        <f t="shared" si="8"/>
        <v>-2.5186033199771037E-2</v>
      </c>
      <c r="S18" s="29">
        <f t="shared" si="8"/>
        <v>-0.33587786259541985</v>
      </c>
      <c r="T18" s="29">
        <f t="shared" si="8"/>
        <v>0.26436781609195403</v>
      </c>
    </row>
    <row r="19" spans="1:20" ht="60" customHeight="1" thickBot="1" x14ac:dyDescent="0.25">
      <c r="A19" s="24" t="s">
        <v>16</v>
      </c>
      <c r="B19" s="30">
        <v>5434</v>
      </c>
      <c r="C19" s="30">
        <v>5373</v>
      </c>
      <c r="D19" s="30">
        <v>5221</v>
      </c>
      <c r="E19" s="30">
        <v>5042</v>
      </c>
      <c r="F19" s="30">
        <v>5003</v>
      </c>
      <c r="G19" s="10">
        <v>5017</v>
      </c>
      <c r="H19" s="30">
        <v>5060</v>
      </c>
      <c r="I19" s="30">
        <v>5104</v>
      </c>
      <c r="J19" s="9">
        <v>5037</v>
      </c>
      <c r="K19" s="9">
        <v>5023</v>
      </c>
      <c r="L19" s="9">
        <v>5075</v>
      </c>
      <c r="M19" s="9">
        <v>5169</v>
      </c>
      <c r="N19" s="9">
        <v>5120</v>
      </c>
      <c r="O19" s="9">
        <v>5303</v>
      </c>
      <c r="P19" s="9">
        <v>5386</v>
      </c>
      <c r="Q19" s="9">
        <v>5310</v>
      </c>
      <c r="R19" s="9">
        <v>5480</v>
      </c>
      <c r="S19" s="9">
        <v>5707</v>
      </c>
      <c r="T19" s="9">
        <v>5795</v>
      </c>
    </row>
    <row r="20" spans="1:20" ht="60" customHeight="1" thickBot="1" x14ac:dyDescent="0.25">
      <c r="A20" s="24" t="s">
        <v>17</v>
      </c>
      <c r="B20" s="28" t="s">
        <v>18</v>
      </c>
      <c r="C20" s="29">
        <v>-1.1225616488774383E-2</v>
      </c>
      <c r="D20" s="29">
        <v>-2.8289596128792109E-2</v>
      </c>
      <c r="E20" s="29">
        <v>-3.4284619804635125E-2</v>
      </c>
      <c r="F20" s="29">
        <v>-7.7350257834192778E-3</v>
      </c>
      <c r="G20" s="29">
        <v>2.7983210073955628E-3</v>
      </c>
      <c r="H20" s="29">
        <v>8.5708590791309554E-3</v>
      </c>
      <c r="I20" s="29">
        <v>8.6956521739130436E-3</v>
      </c>
      <c r="J20" s="15">
        <v>-1.3126959247648904E-2</v>
      </c>
      <c r="K20" s="15">
        <f>(K19-J19)/J19</f>
        <v>-2.7794322017073653E-3</v>
      </c>
      <c r="L20" s="15">
        <f t="shared" ref="L20:T20" si="9">(L19-K19)/K19</f>
        <v>1.0352379056340831E-2</v>
      </c>
      <c r="M20" s="15">
        <f t="shared" si="9"/>
        <v>1.8522167487684729E-2</v>
      </c>
      <c r="N20" s="15">
        <f t="shared" si="9"/>
        <v>-9.4795898626426778E-3</v>
      </c>
      <c r="O20" s="15">
        <f t="shared" si="9"/>
        <v>3.5742187500000001E-2</v>
      </c>
      <c r="P20" s="15">
        <f t="shared" si="9"/>
        <v>1.5651518008674335E-2</v>
      </c>
      <c r="Q20" s="15">
        <f t="shared" si="9"/>
        <v>-1.4110657259561827E-2</v>
      </c>
      <c r="R20" s="15">
        <f t="shared" si="9"/>
        <v>3.2015065913370999E-2</v>
      </c>
      <c r="S20" s="15">
        <f t="shared" si="9"/>
        <v>4.1423357664233579E-2</v>
      </c>
      <c r="T20" s="15">
        <f t="shared" si="9"/>
        <v>1.5419660066584896E-2</v>
      </c>
    </row>
    <row r="21" spans="1:20" ht="60" customHeight="1" thickBot="1" x14ac:dyDescent="0.25">
      <c r="A21" s="24" t="s">
        <v>19</v>
      </c>
      <c r="B21" s="29">
        <v>0.50460066249539937</v>
      </c>
      <c r="C21" s="29">
        <v>0.45244742229666851</v>
      </c>
      <c r="D21" s="29">
        <v>0.42252442060907874</v>
      </c>
      <c r="E21" s="29">
        <v>0.41808806029353429</v>
      </c>
      <c r="F21" s="29">
        <v>0.38536877873275999</v>
      </c>
      <c r="G21" s="29">
        <v>0.38210085708590802</v>
      </c>
      <c r="H21" s="27" t="s">
        <v>23</v>
      </c>
      <c r="I21" s="27">
        <v>0.33561912225705298</v>
      </c>
      <c r="J21" s="27">
        <v>0.33869366686519797</v>
      </c>
      <c r="K21" s="27" t="s">
        <v>23</v>
      </c>
      <c r="L21" s="27" t="s">
        <v>23</v>
      </c>
      <c r="M21" s="27"/>
      <c r="N21" s="27">
        <f>N17/N19</f>
        <v>0.31230468750000001</v>
      </c>
      <c r="O21" s="27">
        <f t="shared" ref="O21:P21" si="10">O17/O19</f>
        <v>0.32849330567603241</v>
      </c>
      <c r="P21" s="27">
        <f t="shared" si="10"/>
        <v>0.31433345711102861</v>
      </c>
      <c r="Q21" s="27">
        <f t="shared" ref="Q21:R21" si="11">Q17/Q19</f>
        <v>0.3290018832391714</v>
      </c>
      <c r="R21" s="27">
        <f t="shared" si="11"/>
        <v>0.31076642335766425</v>
      </c>
      <c r="S21" s="27">
        <f t="shared" ref="S21:T21" si="12">S17/S19</f>
        <v>0.19817767653758542</v>
      </c>
      <c r="T21" s="27">
        <f t="shared" si="12"/>
        <v>0.24676445211389128</v>
      </c>
    </row>
    <row r="22" spans="1:20" ht="23.25" customHeight="1" x14ac:dyDescent="0.2">
      <c r="A22" s="32" t="s">
        <v>32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20" ht="16" x14ac:dyDescent="0.2">
      <c r="A23" s="8" t="s">
        <v>37</v>
      </c>
    </row>
    <row r="24" spans="1:20" ht="16" x14ac:dyDescent="0.2">
      <c r="A24" s="8" t="s">
        <v>28</v>
      </c>
    </row>
    <row r="28" spans="1:20" x14ac:dyDescent="0.2">
      <c r="C28" s="34"/>
    </row>
  </sheetData>
  <phoneticPr fontId="14" type="noConversion"/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0" workbookViewId="0">
      <selection activeCell="O37" sqref="O37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2022-07-25T19:03:04Z</dcterms:modified>
</cp:coreProperties>
</file>