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autoCompressPictures="0"/>
  <xr:revisionPtr revIDLastSave="0" documentId="13_ncr:1_{BE663A73-8F3B-5A48-BF65-DA36AF6C8927}" xr6:coauthVersionLast="47" xr6:coauthVersionMax="47" xr10:uidLastSave="{00000000-0000-0000-0000-000000000000}"/>
  <bookViews>
    <workbookView xWindow="2900" yWindow="580" windowWidth="23940" windowHeight="16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1" l="1"/>
  <c r="S16" i="1"/>
  <c r="S17" i="1"/>
  <c r="S5" i="1"/>
  <c r="S7" i="1"/>
  <c r="S8" i="1"/>
  <c r="R14" i="1"/>
  <c r="R16" i="1"/>
  <c r="R17" i="1"/>
  <c r="R5" i="1"/>
  <c r="R7" i="1"/>
  <c r="R8" i="1"/>
  <c r="Q14" i="1"/>
  <c r="Q16" i="1"/>
  <c r="Q17" i="1"/>
  <c r="Q5" i="1"/>
  <c r="Q7" i="1"/>
  <c r="Q8" i="1"/>
  <c r="P5" i="1" l="1"/>
  <c r="P7" i="1"/>
  <c r="P8" i="1"/>
  <c r="P14" i="1"/>
  <c r="P16" i="1"/>
  <c r="P17" i="1"/>
  <c r="O5" i="1"/>
  <c r="O7" i="1"/>
  <c r="O8" i="1"/>
  <c r="O14" i="1"/>
  <c r="O16" i="1"/>
  <c r="O17" i="1"/>
  <c r="M16" i="1"/>
  <c r="N16" i="1"/>
  <c r="M17" i="1"/>
  <c r="N17" i="1"/>
  <c r="M14" i="1"/>
  <c r="N14" i="1"/>
  <c r="N8" i="1"/>
  <c r="M8" i="1"/>
  <c r="M7" i="1"/>
  <c r="N7" i="1"/>
  <c r="M5" i="1"/>
  <c r="N5" i="1"/>
  <c r="L17" i="1"/>
  <c r="L16" i="1"/>
  <c r="L14" i="1"/>
  <c r="L8" i="1"/>
  <c r="L7" i="1"/>
  <c r="L5" i="1"/>
</calcChain>
</file>

<file path=xl/sharedStrings.xml><?xml version="1.0" encoding="utf-8"?>
<sst xmlns="http://schemas.openxmlformats.org/spreadsheetml/2006/main" count="51" uniqueCount="28">
  <si>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</si>
  <si>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</si>
  <si>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</si>
  <si>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</si>
  <si>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</si>
  <si>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</si>
  <si>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</si>
  <si>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</si>
  <si>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</si>
  <si>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</si>
  <si>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Total FI enrolment </t>
  </si>
  <si>
    <t xml:space="preserve">% Change in FI enrolment compared to previous year </t>
  </si>
  <si>
    <t xml:space="preserve">Total district enrolment </t>
  </si>
  <si>
    <t xml:space="preserve">% Change in total enrolment compared to previous year </t>
  </si>
  <si>
    <t>% of students in FI</t>
  </si>
  <si>
    <t>2014/15</t>
  </si>
  <si>
    <t>2015/16</t>
  </si>
  <si>
    <t>2016/17</t>
  </si>
  <si>
    <t>2017/18</t>
  </si>
  <si>
    <t>2018/19</t>
  </si>
  <si>
    <t>2019/20</t>
  </si>
  <si>
    <t>Note: 2019/20 enrolment data taken from Dec 31, 2019 Enrolment reports from: http://www.education.gov.yk.ca/enrolment-reports.html, accessed June 01, 2020</t>
  </si>
  <si>
    <t>2020/21</t>
  </si>
  <si>
    <t xml:space="preserve">  </t>
  </si>
  <si>
    <t>2021/22</t>
  </si>
  <si>
    <t>Table 2. BC Public Schools French Immersion Enrolment (2004 – 2022)</t>
  </si>
  <si>
    <t>Table 2.1. Yukon Public Schools French Immersion Enrolment (2004-2022)</t>
  </si>
  <si>
    <t>Note: 2021/22 enrolment data taken from May 31, 2022 Enrolment reports from: https://yukon.ca/en/learn-about-student-enrolment-and-assessments, accessed June 24,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</si>
</sst>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/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/>
      <diagonal/>
    </border>
    <border>
      <left/>
      <right/>
      <top/>
      <bottom style="thin">
        <color rgb="FF4BACC6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10" fontId="3" fillId="0" borderId="0" xfId="1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0" xfId="0" applyFont="1"/>
    <xf numFmtId="0" fontId="8" fillId="0" borderId="0" xfId="0" applyFont="1"/>
    <xf numFmtId="0" fontId="0" fillId="0" borderId="0" xfId="0" applyBorder="1"/>
    <xf numFmtId="3" fontId="3" fillId="0" borderId="0" xfId="0" applyNumberFormat="1" applyFont="1" applyFill="1" applyBorder="1" applyAlignment="1">
      <alignment vertical="center" wrapText="1"/>
    </xf>
    <xf numFmtId="165" fontId="10" fillId="0" borderId="0" xfId="6" applyNumberFormat="1" applyFont="1" applyFill="1" applyBorder="1" applyAlignment="1">
      <alignment vertical="center" wrapText="1"/>
    </xf>
    <xf numFmtId="165" fontId="11" fillId="0" borderId="0" xfId="6" applyNumberFormat="1" applyFont="1" applyFill="1" applyBorder="1" applyAlignment="1">
      <alignment horizontal="right" vertical="center"/>
    </xf>
    <xf numFmtId="10" fontId="3" fillId="0" borderId="1" xfId="1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3" fontId="3" fillId="3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0" fontId="3" fillId="0" borderId="6" xfId="1" applyNumberFormat="1" applyFont="1" applyBorder="1" applyAlignment="1">
      <alignment vertical="center" wrapText="1"/>
    </xf>
    <xf numFmtId="10" fontId="3" fillId="3" borderId="6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3" fillId="3" borderId="1" xfId="1" applyNumberFormat="1" applyFont="1" applyFill="1" applyBorder="1" applyAlignment="1">
      <alignment vertical="center" wrapText="1"/>
    </xf>
    <xf numFmtId="10" fontId="3" fillId="0" borderId="1" xfId="1" applyNumberFormat="1" applyFont="1" applyFill="1" applyBorder="1" applyAlignment="1">
      <alignment vertical="center" wrapText="1"/>
    </xf>
    <xf numFmtId="165" fontId="9" fillId="3" borderId="0" xfId="6" quotePrefix="1" applyNumberFormat="1" applyFont="1" applyFill="1" applyBorder="1" applyAlignment="1">
      <alignment horizontal="left" vertical="center" wrapText="1"/>
    </xf>
    <xf numFmtId="165" fontId="9" fillId="3" borderId="2" xfId="6" quotePrefix="1" applyNumberFormat="1" applyFont="1" applyFill="1" applyBorder="1" applyAlignment="1">
      <alignment horizontal="left" vertical="center" wrapText="1"/>
    </xf>
    <xf numFmtId="165" fontId="11" fillId="0" borderId="0" xfId="6" applyNumberFormat="1" applyFont="1" applyAlignment="1">
      <alignment vertical="center"/>
    </xf>
    <xf numFmtId="0" fontId="12" fillId="0" borderId="0" xfId="0" applyFont="1"/>
    <xf numFmtId="0" fontId="0" fillId="0" borderId="0" xfId="0" applyFill="1"/>
  </cellXfs>
  <cellStyles count="7">
    <cellStyle name="Comma" xfId="6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tx1"/>
                </a:solidFill>
              </a:rPr>
              <a:t>Figure</a:t>
            </a:r>
            <a:r>
              <a:rPr lang="en-US" sz="2400" b="1" baseline="0">
                <a:solidFill>
                  <a:schemeClr val="tx1"/>
                </a:solidFill>
              </a:rPr>
              <a:t> 1. French Immersion Enrolment Compared to Total Enrolment in BC Public Schools (2011/12 - 2021/22)</a:t>
            </a:r>
            <a:endParaRPr lang="en-US" sz="2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8012603033252"/>
          <c:y val="0.33190766040771696"/>
          <c:w val="0.77405745093860345"/>
          <c:h val="0.47615514915596124"/>
        </c:manualLayout>
      </c:layout>
      <c:lineChart>
        <c:grouping val="standard"/>
        <c:varyColors val="0"/>
        <c:ser>
          <c:idx val="2"/>
          <c:order val="1"/>
          <c:tx>
            <c:strRef>
              <c:f>Sheet1!$A$6</c:f>
              <c:strCache>
                <c:ptCount val="1"/>
                <c:pt idx="0">
                  <c:v>Total district enrolment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4830157415079E-2"/>
                  <c:y val="-1.7340367592588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A-4A95-91A9-80500CEA1C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0-0E44-9043-0AF40D8F89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0-0E44-9043-0AF40D8F89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0-0E44-9043-0AF40D8F89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0-0E44-9043-0AF40D8F890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0-0E44-9043-0AF40D8F890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0-0E44-9043-0AF40D8F890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0-0E44-9043-0AF40D8F890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0-0E44-9043-0AF40D8F890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0-0E44-9043-0AF40D8F890F}"/>
                </c:ext>
              </c:extLst>
            </c:dLbl>
            <c:dLbl>
              <c:idx val="10"/>
              <c:layout>
                <c:manualLayout>
                  <c:x val="-4.1155073097221585E-2"/>
                  <c:y val="1.707721261052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0-0E44-9043-0AF40D8F890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0-0E44-9043-0AF40D8F890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6D0-0E44-9043-0AF40D8F890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6D0-0E44-9043-0AF40D8F8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Sheet1!$I$3:$S$3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Sheet1!$I$6:$S$6</c:f>
              <c:numCache>
                <c:formatCode>#,##0</c:formatCode>
                <c:ptCount val="11"/>
                <c:pt idx="0">
                  <c:v>569740</c:v>
                </c:pt>
                <c:pt idx="1">
                  <c:v>564532</c:v>
                </c:pt>
                <c:pt idx="2">
                  <c:v>558985</c:v>
                </c:pt>
                <c:pt idx="3">
                  <c:v>552786</c:v>
                </c:pt>
                <c:pt idx="4">
                  <c:v>553378</c:v>
                </c:pt>
                <c:pt idx="5" formatCode="_-* #,##0_-;\-* #,##0_-;_-* &quot;-&quot;??_-;_-@_-">
                  <c:v>557630</c:v>
                </c:pt>
                <c:pt idx="6" formatCode="_-* #,##0_-;\-* #,##0_-;_-* &quot;-&quot;??_-;_-@_-">
                  <c:v>563247</c:v>
                </c:pt>
                <c:pt idx="7" formatCode="_-* #,##0_-;\-* #,##0_-;_-* &quot;-&quot;??_-;_-@_-">
                  <c:v>568983</c:v>
                </c:pt>
                <c:pt idx="8" formatCode="_-* #,##0_-;\-* #,##0_-;_-* &quot;-&quot;??_-;_-@_-">
                  <c:v>575986</c:v>
                </c:pt>
                <c:pt idx="9" formatCode="_-* #,##0_-;\-* #,##0_-;_-* &quot;-&quot;??_-;_-@_-">
                  <c:v>568271</c:v>
                </c:pt>
                <c:pt idx="10" formatCode="_-* #,##0_-;\-* #,##0_-;_-* &quot;-&quot;??_-;_-@_-">
                  <c:v>548653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0-0E44-9043-0AF40D8F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73087"/>
        <c:axId val="557697967"/>
      </c:lineChar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Total FI enrolment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97017398508732E-2"/>
                  <c:y val="2.10415212380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0-0E44-9043-0AF40D8F89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0-0E44-9043-0AF40D8F89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0-0E44-9043-0AF40D8F89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D0-0E44-9043-0AF40D8F89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0-0E44-9043-0AF40D8F890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0-0E44-9043-0AF40D8F890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0-0E44-9043-0AF40D8F890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0-0E44-9043-0AF40D8F890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0-0E44-9043-0AF40D8F890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0-0E44-9043-0AF40D8F890F}"/>
                </c:ext>
              </c:extLst>
            </c:dLbl>
            <c:dLbl>
              <c:idx val="10"/>
              <c:layout>
                <c:manualLayout>
                  <c:x val="-4.270896888346553E-2"/>
                  <c:y val="-2.4986614313760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0-0E44-9043-0AF40D8F890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0-0E44-9043-0AF40D8F890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0-0E44-9043-0AF40D8F890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0-0E44-9043-0AF40D8F8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Sheet1!$I$3:$S$3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Sheet1!$I$4:$S$4</c:f>
              <c:numCache>
                <c:formatCode>#,##0</c:formatCode>
                <c:ptCount val="11"/>
                <c:pt idx="0">
                  <c:v>46394</c:v>
                </c:pt>
                <c:pt idx="1">
                  <c:v>47857</c:v>
                </c:pt>
                <c:pt idx="2">
                  <c:v>49451</c:v>
                </c:pt>
                <c:pt idx="3">
                  <c:v>50860</c:v>
                </c:pt>
                <c:pt idx="4">
                  <c:v>52545</c:v>
                </c:pt>
                <c:pt idx="5" formatCode="_-* #,##0_-;\-* #,##0_-;_-* &quot;-&quot;??_-;_-@_-">
                  <c:v>53206</c:v>
                </c:pt>
                <c:pt idx="6" formatCode="_-* #,##0_-;\-* #,##0_-;_-* &quot;-&quot;??_-;_-@_-">
                  <c:v>53487</c:v>
                </c:pt>
                <c:pt idx="7" formatCode="_-* #,##0_-;\-* #,##0_-;_-* &quot;-&quot;??_-;_-@_-">
                  <c:v>53995</c:v>
                </c:pt>
                <c:pt idx="8" formatCode="_-* #,##0_-;\-* #,##0_-;_-* &quot;-&quot;??_-;_-@_-">
                  <c:v>54416</c:v>
                </c:pt>
                <c:pt idx="9" formatCode="_-* #,##0_-;\-* #,##0_-;_-* &quot;-&quot;??_-;_-@_-">
                  <c:v>53503</c:v>
                </c:pt>
                <c:pt idx="10" formatCode="_-* #,##0_-;\-* #,##0_-;_-* &quot;-&quot;??_-;_-@_-">
                  <c:v>53325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0-0E44-9043-0AF40D8F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685151"/>
        <c:axId val="505704735"/>
      </c:lineChart>
      <c:catAx>
        <c:axId val="505473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97967"/>
        <c:crosses val="autoZero"/>
        <c:auto val="1"/>
        <c:lblAlgn val="ctr"/>
        <c:lblOffset val="100"/>
        <c:noMultiLvlLbl val="0"/>
      </c:catAx>
      <c:valAx>
        <c:axId val="557697967"/>
        <c:scaling>
          <c:orientation val="minMax"/>
          <c:min val="5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Total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Enrolment (Red) 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73087"/>
        <c:crosses val="autoZero"/>
        <c:crossBetween val="between"/>
      </c:valAx>
      <c:valAx>
        <c:axId val="505704735"/>
        <c:scaling>
          <c:orientation val="minMax"/>
          <c:min val="35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FI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Enrolment (Blue) 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85151"/>
        <c:crosses val="max"/>
        <c:crossBetween val="between"/>
        <c:majorUnit val="5000"/>
      </c:valAx>
      <c:catAx>
        <c:axId val="5366851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57047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2. Year-to-year</a:t>
            </a:r>
            <a:r>
              <a:rPr lang="en-US" sz="2000" b="1" baseline="0">
                <a:solidFill>
                  <a:schemeClr val="tx1"/>
                </a:solidFill>
              </a:rPr>
              <a:t> Percentage Change in French Immersion Enrolment and Total Enrolment in BC Public Schools (2011/12 - 2021/22) 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285280037669711"/>
          <c:y val="0.33580157597184807"/>
          <c:w val="0.71558855201670957"/>
          <c:h val="0.60727335002341165"/>
        </c:manualLayout>
      </c:layout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% Change in FI enrolment compared to previous year 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Sheet1!$I$3:$S$3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Sheet1!$I$5:$S$5</c:f>
              <c:numCache>
                <c:formatCode>0.00%</c:formatCode>
                <c:ptCount val="11"/>
                <c:pt idx="0">
                  <c:v>3.4402800383492006E-2</c:v>
                </c:pt>
                <c:pt idx="1">
                  <c:v>3.1534250118549816E-2</c:v>
                </c:pt>
                <c:pt idx="2">
                  <c:v>3.330756211212571E-2</c:v>
                </c:pt>
                <c:pt idx="3">
                  <c:v>2.8492851509575135E-2</c:v>
                </c:pt>
                <c:pt idx="4">
                  <c:v>3.3130161226897367E-2</c:v>
                </c:pt>
                <c:pt idx="5">
                  <c:v>1.2579693595965363E-2</c:v>
                </c:pt>
                <c:pt idx="6">
                  <c:v>5.2813592451979099E-3</c:v>
                </c:pt>
                <c:pt idx="7">
                  <c:v>9.4976349393310518E-3</c:v>
                </c:pt>
                <c:pt idx="8">
                  <c:v>7.797018242429855E-3</c:v>
                </c:pt>
                <c:pt idx="9">
                  <c:v>-1.6778153484269333E-2</c:v>
                </c:pt>
                <c:pt idx="10">
                  <c:v>-3.3269162476870454E-3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8-544E-80CB-B57CF8E01311}"/>
            </c:ext>
          </c:extLst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% Change in total enrolment compared to previous year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Sheet1!$I$3:$S$3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Sheet1!$I$7:$S$7</c:f>
              <c:numCache>
                <c:formatCode>0.00%</c:formatCode>
                <c:ptCount val="11"/>
                <c:pt idx="0">
                  <c:v>-1.6183398030087445E-2</c:v>
                </c:pt>
                <c:pt idx="1">
                  <c:v>-9.1410116895425976E-3</c:v>
                </c:pt>
                <c:pt idx="2">
                  <c:v>-9.8258380392962658E-3</c:v>
                </c:pt>
                <c:pt idx="3">
                  <c:v>-1.108974301636001E-2</c:v>
                </c:pt>
                <c:pt idx="4">
                  <c:v>1.0709388443267377E-3</c:v>
                </c:pt>
                <c:pt idx="5">
                  <c:v>7.6837170975355001E-3</c:v>
                </c:pt>
                <c:pt idx="6">
                  <c:v>1.0072987464806412E-2</c:v>
                </c:pt>
                <c:pt idx="7">
                  <c:v>1.0183809234669692E-2</c:v>
                </c:pt>
                <c:pt idx="8">
                  <c:v>1.2307924841339723E-2</c:v>
                </c:pt>
                <c:pt idx="9">
                  <c:v>-1.3394422781109264E-2</c:v>
                </c:pt>
                <c:pt idx="10">
                  <c:v>-3.4522261385852876E-2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8-544E-80CB-B57CF8E01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09855"/>
        <c:axId val="532603007"/>
      </c:lineChart>
      <c:catAx>
        <c:axId val="532609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School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rnd" cmpd="sng" algn="ctr">
            <a:solidFill>
              <a:schemeClr val="tx1"/>
            </a:solidFill>
            <a:prstDash val="solid"/>
            <a:round/>
            <a:headEnd type="none" w="sm" len="sm"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03007"/>
        <c:crosses val="autoZero"/>
        <c:auto val="1"/>
        <c:lblAlgn val="ctr"/>
        <c:lblOffset val="100"/>
        <c:tickMarkSkip val="20"/>
        <c:noMultiLvlLbl val="0"/>
      </c:catAx>
      <c:valAx>
        <c:axId val="53260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Enrolment Compared to Previous Year (%)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686137782933873E-2"/>
              <c:y val="0.29605471970331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098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42329622590279"/>
          <c:y val="0.20028421695464171"/>
          <c:w val="0.69216444138855593"/>
          <c:h val="0.10732961609463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6351</xdr:colOff>
      <xdr:row>24</xdr:row>
      <xdr:rowOff>63500</xdr:rowOff>
    </xdr:from>
    <xdr:to>
      <xdr:col>9</xdr:col>
      <xdr:colOff>584201</xdr:colOff>
      <xdr:row>51</xdr:row>
      <xdr:rowOff>172958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918235C-27D6-C04A-B235-7BC91DA87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22224</xdr:colOff>
      <xdr:row>52</xdr:row>
      <xdr:rowOff>180974</xdr:rowOff>
    </xdr:from>
    <xdr:to>
      <xdr:col>10</xdr:col>
      <xdr:colOff>638174</xdr:colOff>
      <xdr:row>82</xdr:row>
      <xdr:rowOff>39170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EC598B6-B56C-5B44-ACBF-E75A44AAC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1" zoomScaleNormal="100" workbookViewId="0">
      <selection activeCell="S5" sqref="S5"/>
    </sheetView>
  </sheetViews>
  <sheetFormatPr baseColWidth="10" defaultColWidth="8.83203125" defaultRowHeight="15" x14ac:dyDescent="0.2"/>
  <cols>
    <col min="1" max="1" width="18.33203125" customWidth="1"/>
    <col min="2" max="15" width="11" customWidth="1"/>
    <col min="16" max="17" width="9.83203125" bestFit="1" customWidth="1"/>
    <col min="18" max="18" width="10.33203125" customWidth="1"/>
    <col min="20" max="20" width="20.1640625" customWidth="1"/>
  </cols>
  <sheetData>
    <row r="1" spans="1:20" ht="16" x14ac:dyDescent="0.2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1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ht="17" x14ac:dyDescent="0.2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5" t="s">
        <v>9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22</v>
      </c>
      <c r="S3" s="15" t="s">
        <v>24</v>
      </c>
    </row>
    <row r="4" spans="1:20" ht="17" x14ac:dyDescent="0.2">
      <c r="A4" s="20" t="s">
        <v>10</v>
      </c>
      <c r="B4" s="21">
        <v>35636</v>
      </c>
      <c r="C4" s="21">
        <v>38008</v>
      </c>
      <c r="D4" s="21">
        <v>39510</v>
      </c>
      <c r="E4" s="21">
        <v>41000</v>
      </c>
      <c r="F4" s="21">
        <v>42474</v>
      </c>
      <c r="G4" s="21">
        <v>43964</v>
      </c>
      <c r="H4" s="21">
        <v>44851</v>
      </c>
      <c r="I4" s="21">
        <v>46394</v>
      </c>
      <c r="J4" s="21">
        <v>47857</v>
      </c>
      <c r="K4" s="22">
        <v>49451</v>
      </c>
      <c r="L4" s="22">
        <v>50860</v>
      </c>
      <c r="M4" s="23">
        <v>52545</v>
      </c>
      <c r="N4" s="31">
        <v>53206</v>
      </c>
      <c r="O4" s="32">
        <v>53487</v>
      </c>
      <c r="P4" s="32">
        <v>53995</v>
      </c>
      <c r="Q4" s="32">
        <v>54416</v>
      </c>
      <c r="R4" s="32">
        <v>53503</v>
      </c>
      <c r="S4" s="32">
        <v>53325</v>
      </c>
    </row>
    <row r="5" spans="1:20" ht="68" x14ac:dyDescent="0.2">
      <c r="A5" s="27" t="s">
        <v>11</v>
      </c>
      <c r="B5" s="12">
        <v>6.3221648715577172E-2</v>
      </c>
      <c r="C5" s="12">
        <v>6.656190369289483E-2</v>
      </c>
      <c r="D5" s="12">
        <v>3.951799621132393E-2</v>
      </c>
      <c r="E5" s="12">
        <v>3.7711971652746139E-2</v>
      </c>
      <c r="F5" s="12">
        <v>3.5951219512195119E-2</v>
      </c>
      <c r="G5" s="12">
        <v>3.5080284409285678E-2</v>
      </c>
      <c r="H5" s="12">
        <v>2.0175598216722775E-2</v>
      </c>
      <c r="I5" s="12">
        <v>3.4402800383492006E-2</v>
      </c>
      <c r="J5" s="12">
        <v>3.1534250118549816E-2</v>
      </c>
      <c r="K5" s="28">
        <v>3.330756211212571E-2</v>
      </c>
      <c r="L5" s="28">
        <f t="shared" ref="L5:S5" si="0">(L4-K4)/K4</f>
        <v>2.8492851509575135E-2</v>
      </c>
      <c r="M5" s="28">
        <f t="shared" si="0"/>
        <v>3.3130161226897367E-2</v>
      </c>
      <c r="N5" s="28">
        <f t="shared" si="0"/>
        <v>1.2579693595965363E-2</v>
      </c>
      <c r="O5" s="28">
        <f t="shared" si="0"/>
        <v>5.2813592451979099E-3</v>
      </c>
      <c r="P5" s="28">
        <f t="shared" si="0"/>
        <v>9.4976349393310518E-3</v>
      </c>
      <c r="Q5" s="28">
        <f t="shared" si="0"/>
        <v>7.797018242429855E-3</v>
      </c>
      <c r="R5" s="28">
        <f t="shared" si="0"/>
        <v>-1.6778153484269333E-2</v>
      </c>
      <c r="S5" s="28">
        <f t="shared" si="0"/>
        <v>-3.3269162476870454E-3</v>
      </c>
    </row>
    <row r="6" spans="1:20" ht="34" x14ac:dyDescent="0.2">
      <c r="A6" s="16" t="s">
        <v>12</v>
      </c>
      <c r="B6" s="17">
        <v>606383</v>
      </c>
      <c r="C6" s="17">
        <v>599492</v>
      </c>
      <c r="D6" s="17">
        <v>587818</v>
      </c>
      <c r="E6" s="17">
        <v>583623</v>
      </c>
      <c r="F6" s="17">
        <v>579486</v>
      </c>
      <c r="G6" s="17">
        <v>580483</v>
      </c>
      <c r="H6" s="17">
        <v>579112</v>
      </c>
      <c r="I6" s="17">
        <v>569740</v>
      </c>
      <c r="J6" s="17">
        <v>564532</v>
      </c>
      <c r="K6" s="18">
        <v>558985</v>
      </c>
      <c r="L6" s="9">
        <v>552786</v>
      </c>
      <c r="M6" s="19">
        <v>553378</v>
      </c>
      <c r="N6" s="30">
        <v>557630</v>
      </c>
      <c r="O6" s="32">
        <v>563247</v>
      </c>
      <c r="P6" s="32">
        <v>568983</v>
      </c>
      <c r="Q6" s="32">
        <v>575986</v>
      </c>
      <c r="R6" s="32">
        <v>568271</v>
      </c>
      <c r="S6" s="32">
        <v>548653</v>
      </c>
      <c r="T6" s="34"/>
    </row>
    <row r="7" spans="1:20" ht="68" x14ac:dyDescent="0.2">
      <c r="A7" s="27" t="s">
        <v>13</v>
      </c>
      <c r="B7" s="12">
        <v>-1.4304686572938459E-2</v>
      </c>
      <c r="C7" s="12">
        <v>-1.1364104864417373E-2</v>
      </c>
      <c r="D7" s="12">
        <v>-1.9473153936999995E-2</v>
      </c>
      <c r="E7" s="12">
        <v>-7.1365626775634636E-3</v>
      </c>
      <c r="F7" s="12">
        <v>-7.0884800633285528E-3</v>
      </c>
      <c r="G7" s="12">
        <v>1.7204902275464809E-3</v>
      </c>
      <c r="H7" s="12">
        <v>-2.3618262722594806E-3</v>
      </c>
      <c r="I7" s="12">
        <v>-1.6183398030087445E-2</v>
      </c>
      <c r="J7" s="12">
        <v>-9.1410116895425976E-3</v>
      </c>
      <c r="K7" s="28">
        <v>-9.8258380392962658E-3</v>
      </c>
      <c r="L7" s="29">
        <f t="shared" ref="L7:S7" si="1">(L6-K6)/K6</f>
        <v>-1.108974301636001E-2</v>
      </c>
      <c r="M7" s="29">
        <f t="shared" si="1"/>
        <v>1.0709388443267377E-3</v>
      </c>
      <c r="N7" s="29">
        <f t="shared" si="1"/>
        <v>7.6837170975355001E-3</v>
      </c>
      <c r="O7" s="29">
        <f t="shared" si="1"/>
        <v>1.0072987464806412E-2</v>
      </c>
      <c r="P7" s="29">
        <f t="shared" si="1"/>
        <v>1.0183809234669692E-2</v>
      </c>
      <c r="Q7" s="29">
        <f t="shared" si="1"/>
        <v>1.2307924841339723E-2</v>
      </c>
      <c r="R7" s="29">
        <f t="shared" si="1"/>
        <v>-1.3394422781109264E-2</v>
      </c>
      <c r="S7" s="29">
        <f t="shared" si="1"/>
        <v>-3.4522261385852876E-2</v>
      </c>
    </row>
    <row r="8" spans="1:20" ht="17" x14ac:dyDescent="0.2">
      <c r="A8" s="24" t="s">
        <v>14</v>
      </c>
      <c r="B8" s="25">
        <v>5.876813828883725E-2</v>
      </c>
      <c r="C8" s="25">
        <v>6.340034562596332E-2</v>
      </c>
      <c r="D8" s="25">
        <v>6.7214682095478526E-2</v>
      </c>
      <c r="E8" s="25">
        <v>7.0250829730836517E-2</v>
      </c>
      <c r="F8" s="25">
        <v>7.3295989894492708E-2</v>
      </c>
      <c r="G8" s="25">
        <v>7.5736929419121662E-2</v>
      </c>
      <c r="H8" s="25">
        <v>7.7447885728494661E-2</v>
      </c>
      <c r="I8" s="25">
        <v>8.1430126022396188E-2</v>
      </c>
      <c r="J8" s="25">
        <v>8.4772873814061914E-2</v>
      </c>
      <c r="K8" s="26">
        <v>8.8465701226329865E-2</v>
      </c>
      <c r="L8" s="26">
        <f t="shared" ref="L8:Q8" si="2">L4/L6</f>
        <v>9.2006671659557226E-2</v>
      </c>
      <c r="M8" s="26">
        <f t="shared" si="2"/>
        <v>9.4953178478363792E-2</v>
      </c>
      <c r="N8" s="26">
        <f t="shared" si="2"/>
        <v>9.541452217420153E-2</v>
      </c>
      <c r="O8" s="26">
        <f t="shared" si="2"/>
        <v>9.4961890609270891E-2</v>
      </c>
      <c r="P8" s="26">
        <f t="shared" si="2"/>
        <v>9.4897387092408733E-2</v>
      </c>
      <c r="Q8" s="26">
        <f t="shared" si="2"/>
        <v>9.4474518477879674E-2</v>
      </c>
      <c r="R8" s="26">
        <f t="shared" ref="R8:S8" si="3">R4/R6</f>
        <v>9.4150502137184552E-2</v>
      </c>
      <c r="S8" s="26">
        <f t="shared" si="3"/>
        <v>9.7192578915999736E-2</v>
      </c>
    </row>
    <row r="9" spans="1:20" ht="16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2"/>
    </row>
    <row r="10" spans="1:20" ht="16" x14ac:dyDescent="0.2">
      <c r="A10" s="5" t="s">
        <v>26</v>
      </c>
      <c r="L10" s="7"/>
    </row>
    <row r="11" spans="1:20" ht="16" thickBot="1" x14ac:dyDescent="0.25"/>
    <row r="12" spans="1:20" ht="17" x14ac:dyDescent="0.2">
      <c r="A12" s="13"/>
      <c r="B12" s="14" t="s">
        <v>0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5" t="s">
        <v>9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20</v>
      </c>
      <c r="R12" s="15" t="s">
        <v>22</v>
      </c>
      <c r="S12" s="15" t="s">
        <v>24</v>
      </c>
    </row>
    <row r="13" spans="1:20" ht="17" x14ac:dyDescent="0.2">
      <c r="A13" s="16" t="s">
        <v>10</v>
      </c>
      <c r="B13" s="17">
        <v>405</v>
      </c>
      <c r="C13" s="17">
        <v>437</v>
      </c>
      <c r="D13" s="17">
        <v>464</v>
      </c>
      <c r="E13" s="17">
        <v>535</v>
      </c>
      <c r="F13" s="17">
        <v>572</v>
      </c>
      <c r="G13" s="17">
        <v>590</v>
      </c>
      <c r="H13" s="17">
        <v>588</v>
      </c>
      <c r="I13" s="17">
        <v>579</v>
      </c>
      <c r="J13" s="17">
        <v>591</v>
      </c>
      <c r="K13" s="17">
        <v>609</v>
      </c>
      <c r="L13" s="17">
        <v>633</v>
      </c>
      <c r="M13" s="8">
        <v>670</v>
      </c>
      <c r="N13" s="8">
        <v>699</v>
      </c>
      <c r="O13" s="8">
        <v>766</v>
      </c>
      <c r="P13" s="8">
        <v>808</v>
      </c>
      <c r="Q13" s="8">
        <v>855</v>
      </c>
      <c r="R13" s="8">
        <v>918</v>
      </c>
      <c r="S13" s="8">
        <v>904</v>
      </c>
    </row>
    <row r="14" spans="1:20" ht="68" x14ac:dyDescent="0.2">
      <c r="A14" s="27" t="s">
        <v>11</v>
      </c>
      <c r="B14" s="12">
        <v>7.7127659574468085E-2</v>
      </c>
      <c r="C14" s="12">
        <v>7.9012345679012344E-2</v>
      </c>
      <c r="D14" s="12">
        <v>6.1784897025171627E-2</v>
      </c>
      <c r="E14" s="12">
        <v>0.15301724137931033</v>
      </c>
      <c r="F14" s="12">
        <v>6.9158878504672894E-2</v>
      </c>
      <c r="G14" s="12">
        <v>3.1468531468531472E-2</v>
      </c>
      <c r="H14" s="12">
        <v>-3.3898305084745762E-3</v>
      </c>
      <c r="I14" s="12">
        <v>-1.5306122448979591E-2</v>
      </c>
      <c r="J14" s="12">
        <v>2.072538860103627E-2</v>
      </c>
      <c r="K14" s="12">
        <v>3.0456852791878174E-2</v>
      </c>
      <c r="L14" s="29">
        <f t="shared" ref="L14:S14" si="4">(L13-K13)/K13</f>
        <v>3.9408866995073892E-2</v>
      </c>
      <c r="M14" s="12">
        <f t="shared" si="4"/>
        <v>5.845181674565561E-2</v>
      </c>
      <c r="N14" s="12">
        <f t="shared" si="4"/>
        <v>4.3283582089552242E-2</v>
      </c>
      <c r="O14" s="12">
        <f t="shared" si="4"/>
        <v>9.5851216022889846E-2</v>
      </c>
      <c r="P14" s="12">
        <f t="shared" si="4"/>
        <v>5.4830287206266322E-2</v>
      </c>
      <c r="Q14" s="12">
        <f t="shared" si="4"/>
        <v>5.8168316831683171E-2</v>
      </c>
      <c r="R14" s="12">
        <f t="shared" si="4"/>
        <v>7.3684210526315783E-2</v>
      </c>
      <c r="S14" s="12">
        <f t="shared" si="4"/>
        <v>-1.5250544662309368E-2</v>
      </c>
    </row>
    <row r="15" spans="1:20" ht="34" x14ac:dyDescent="0.2">
      <c r="A15" s="16" t="s">
        <v>12</v>
      </c>
      <c r="B15" s="17">
        <v>5373</v>
      </c>
      <c r="C15" s="17">
        <v>5221</v>
      </c>
      <c r="D15" s="17">
        <v>5042</v>
      </c>
      <c r="E15" s="17">
        <v>5003</v>
      </c>
      <c r="F15" s="17">
        <v>5017</v>
      </c>
      <c r="G15" s="17">
        <v>5060</v>
      </c>
      <c r="H15" s="17">
        <v>5104</v>
      </c>
      <c r="I15" s="17">
        <v>5037</v>
      </c>
      <c r="J15" s="17">
        <v>5023</v>
      </c>
      <c r="K15" s="9">
        <v>5207</v>
      </c>
      <c r="L15" s="9">
        <v>5169</v>
      </c>
      <c r="M15" s="10">
        <v>5169</v>
      </c>
      <c r="N15" s="11">
        <v>5303</v>
      </c>
      <c r="O15" s="10">
        <v>5365</v>
      </c>
      <c r="P15" s="10">
        <v>5419</v>
      </c>
      <c r="Q15" s="10">
        <v>5562</v>
      </c>
      <c r="R15" s="10">
        <v>5707</v>
      </c>
      <c r="S15" s="10">
        <v>5799</v>
      </c>
    </row>
    <row r="16" spans="1:20" ht="68" x14ac:dyDescent="0.2">
      <c r="A16" s="27" t="s">
        <v>13</v>
      </c>
      <c r="B16" s="12">
        <v>-1.1225616488774383E-2</v>
      </c>
      <c r="C16" s="12">
        <v>-2.8289596128792109E-2</v>
      </c>
      <c r="D16" s="12">
        <v>-3.4284619804635125E-2</v>
      </c>
      <c r="E16" s="12">
        <v>-7.7350257834192778E-3</v>
      </c>
      <c r="F16" s="12">
        <v>2.7983210073955628E-3</v>
      </c>
      <c r="G16" s="12">
        <v>8.5708590791309554E-3</v>
      </c>
      <c r="H16" s="12">
        <v>8.6956521739130436E-3</v>
      </c>
      <c r="I16" s="12">
        <v>-1.3126959247648904E-2</v>
      </c>
      <c r="J16" s="12">
        <v>-2.7794322017073653E-3</v>
      </c>
      <c r="K16" s="12">
        <v>3.663149512243679E-2</v>
      </c>
      <c r="L16" s="12">
        <f t="shared" ref="L16:S16" si="5">(L15-K15)/K15</f>
        <v>-7.2978682542730938E-3</v>
      </c>
      <c r="M16" s="12">
        <f t="shared" si="5"/>
        <v>0</v>
      </c>
      <c r="N16" s="12">
        <f t="shared" si="5"/>
        <v>2.5923776359063649E-2</v>
      </c>
      <c r="O16" s="12">
        <f t="shared" si="5"/>
        <v>1.1691495379973599E-2</v>
      </c>
      <c r="P16" s="12">
        <f t="shared" si="5"/>
        <v>1.0065237651444549E-2</v>
      </c>
      <c r="Q16" s="12">
        <f t="shared" si="5"/>
        <v>2.6388632589038567E-2</v>
      </c>
      <c r="R16" s="12">
        <f t="shared" si="5"/>
        <v>2.6069759079467816E-2</v>
      </c>
      <c r="S16" s="12">
        <f t="shared" si="5"/>
        <v>1.6120553705975118E-2</v>
      </c>
    </row>
    <row r="17" spans="1:19" ht="17" x14ac:dyDescent="0.2">
      <c r="A17" s="27" t="s">
        <v>14</v>
      </c>
      <c r="B17" s="12">
        <v>7.5376884422110546E-2</v>
      </c>
      <c r="C17" s="12">
        <v>8.3700440528634359E-2</v>
      </c>
      <c r="D17" s="12">
        <v>9.2026973423244743E-2</v>
      </c>
      <c r="E17" s="12">
        <v>0.10693583849690186</v>
      </c>
      <c r="F17" s="12">
        <v>0.11401235798285828</v>
      </c>
      <c r="G17" s="12">
        <v>0.116600790513834</v>
      </c>
      <c r="H17" s="12">
        <v>0.1152037617554859</v>
      </c>
      <c r="I17" s="12">
        <v>0.11494937462775462</v>
      </c>
      <c r="J17" s="12">
        <v>0.117658769659566</v>
      </c>
      <c r="K17" s="12">
        <v>0.11695794123295564</v>
      </c>
      <c r="L17" s="12">
        <f t="shared" ref="L17:Q17" si="6">L13/L15</f>
        <v>0.122460824143935</v>
      </c>
      <c r="M17" s="12">
        <f t="shared" si="6"/>
        <v>0.12961888179531825</v>
      </c>
      <c r="N17" s="12">
        <f t="shared" si="6"/>
        <v>0.13181218178389592</v>
      </c>
      <c r="O17" s="12">
        <f t="shared" si="6"/>
        <v>0.14277726001863933</v>
      </c>
      <c r="P17" s="12">
        <f t="shared" si="6"/>
        <v>0.14910500092267945</v>
      </c>
      <c r="Q17" s="12">
        <f t="shared" si="6"/>
        <v>0.15372168284789645</v>
      </c>
      <c r="R17" s="12">
        <f t="shared" ref="R17:S17" si="7">R13/R15</f>
        <v>0.16085509024005606</v>
      </c>
      <c r="S17" s="12">
        <f t="shared" si="7"/>
        <v>0.15588894637006381</v>
      </c>
    </row>
    <row r="18" spans="1:19" x14ac:dyDescent="0.2">
      <c r="A18" s="33" t="s">
        <v>21</v>
      </c>
    </row>
    <row r="19" spans="1:19" ht="16" x14ac:dyDescent="0.2">
      <c r="A19" s="5" t="s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9" ht="16" x14ac:dyDescent="0.2">
      <c r="A20" s="6"/>
      <c r="B20" s="6"/>
      <c r="C20" s="6"/>
      <c r="D20" s="6"/>
      <c r="E20" s="6"/>
      <c r="F20" s="6"/>
      <c r="G20" s="6"/>
      <c r="H20" s="6"/>
      <c r="I20" s="5"/>
      <c r="J20" s="5"/>
      <c r="K20" s="5"/>
    </row>
    <row r="21" spans="1:19" ht="16" x14ac:dyDescent="0.2">
      <c r="A21" s="6"/>
      <c r="B21" s="6"/>
      <c r="C21" s="6"/>
      <c r="D21" s="6"/>
      <c r="E21" s="6"/>
      <c r="F21" s="6"/>
      <c r="G21" s="6"/>
      <c r="H21" s="6"/>
      <c r="I21" s="5"/>
      <c r="J21" s="5"/>
      <c r="K21" s="5"/>
    </row>
    <row r="22" spans="1:19" ht="16" x14ac:dyDescent="0.2">
      <c r="A22" s="6"/>
      <c r="B22" s="6"/>
      <c r="C22" s="6"/>
      <c r="D22" s="6"/>
      <c r="E22" s="6"/>
      <c r="F22" s="6"/>
      <c r="G22" s="6"/>
      <c r="H22" s="6"/>
      <c r="I22" s="5"/>
      <c r="J22" s="5"/>
      <c r="K22" s="5"/>
    </row>
    <row r="23" spans="1:19" x14ac:dyDescent="0.2">
      <c r="A23" s="6"/>
    </row>
    <row r="33" spans="13:13" x14ac:dyDescent="0.2">
      <c r="M33" t="s">
        <v>23</v>
      </c>
    </row>
  </sheetData>
  <phoneticPr fontId="13" type="noConversion"/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2022-08-05T16:52:58Z</dcterms:modified>
</cp:coreProperties>
</file>